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rigassatiksme-my.sharepoint.com/personal/vitalijs_ganuskins_rigassatiksme_lv/Documents/Desktop/KONDICIONIERI 2024/"/>
    </mc:Choice>
  </mc:AlternateContent>
  <xr:revisionPtr revIDLastSave="16" documentId="8_{3014F925-C486-4136-A0C4-AF3F884E9B34}" xr6:coauthVersionLast="47" xr6:coauthVersionMax="47" xr10:uidLastSave="{DC4CB101-76A6-4DAE-AE35-6DCC58533527}"/>
  <bookViews>
    <workbookView xWindow="-120" yWindow="-120" windowWidth="29040" windowHeight="15840" xr2:uid="{6A07A1D5-B79C-421B-9E32-989E7C4435AE}"/>
  </bookViews>
  <sheets>
    <sheet name=" Kondicionieru saraksts" sheetId="3" r:id="rId1"/>
    <sheet name="Kondicioniera aprakst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3" l="1"/>
  <c r="K42" i="3"/>
  <c r="K43" i="3" s="1"/>
  <c r="M37" i="3"/>
  <c r="H37" i="3"/>
  <c r="M38" i="3" l="1"/>
  <c r="M39" i="3" s="1"/>
  <c r="M45" i="3" s="1"/>
  <c r="K37" i="3"/>
</calcChain>
</file>

<file path=xl/sharedStrings.xml><?xml version="1.0" encoding="utf-8"?>
<sst xmlns="http://schemas.openxmlformats.org/spreadsheetml/2006/main" count="231" uniqueCount="156">
  <si>
    <t>Nr. p.k.</t>
  </si>
  <si>
    <t>Adrese</t>
  </si>
  <si>
    <t>Objekta nosaukums</t>
  </si>
  <si>
    <t>Stāvs</t>
  </si>
  <si>
    <t>Telpa</t>
  </si>
  <si>
    <t>Struktūrvienība</t>
  </si>
  <si>
    <t>Kondicionieru daudzums</t>
  </si>
  <si>
    <t>Darbinieku skaits telpā</t>
  </si>
  <si>
    <t>Cena par kondicionieri (EUR bez PVN)</t>
  </si>
  <si>
    <t>Apkopoju raksturojums (nepieciešamais biežums, veicamie darbi apkopes laikā)</t>
  </si>
  <si>
    <t>7.AP. Vestienas iela 35</t>
  </si>
  <si>
    <t>Ēka (Lit. 025)</t>
  </si>
  <si>
    <t>Apkope vienu reizi gadā, tīrīšana, dezinfekcija, pārbaude.</t>
  </si>
  <si>
    <t>5.TD. Brīvības iela 191</t>
  </si>
  <si>
    <t>Ēka (Lit. 009)</t>
  </si>
  <si>
    <t>6.AP. Kleistu iela 28</t>
  </si>
  <si>
    <t>Ēka (Lit. 007)</t>
  </si>
  <si>
    <t>Ēka (Lit. 002)</t>
  </si>
  <si>
    <t>Kopa:</t>
  </si>
  <si>
    <t>2.TP. Jelgavas iela 37</t>
  </si>
  <si>
    <t>Ēka (Lit. 039)</t>
  </si>
  <si>
    <r>
      <t>Telpas 
platība (m</t>
    </r>
    <r>
      <rPr>
        <b/>
        <vertAlign val="superscript"/>
        <sz val="12"/>
        <color theme="1"/>
        <rFont val="Times New Roman"/>
        <family val="1"/>
        <charset val="186"/>
      </rPr>
      <t>2</t>
    </r>
    <r>
      <rPr>
        <b/>
        <sz val="12"/>
        <color theme="1"/>
        <rFont val="Times New Roman"/>
        <family val="1"/>
        <charset val="186"/>
      </rPr>
      <t>)</t>
    </r>
  </si>
  <si>
    <t>Ēka (Lit. 003)</t>
  </si>
  <si>
    <t>Piedāvātā kondicioniera modelis un nominālā dzesēšānas jauda*</t>
  </si>
  <si>
    <t>4,6 kW</t>
  </si>
  <si>
    <t xml:space="preserve">Cena par apkopēm garantijas laikā (1 gadam)*** </t>
  </si>
  <si>
    <t>TEHNISKAIS UN FINANŠU PIEDĀVĀJUMS</t>
  </si>
  <si>
    <t>Gaisa kondicionieru ar apkures funkciju piegāde, uzstādīšana un apkope garantijas laikā</t>
  </si>
  <si>
    <t>Uzņēmuma nosaukums</t>
  </si>
  <si>
    <t>Kontaktpersona, tālrunis, e-pasts</t>
  </si>
  <si>
    <t xml:space="preserve">*** Jāiekļauj visas izmaksas, kas rodas, veicot apkopes (t.sk. rezerves daļas/komponentes, kas tiek mainītas apkopes laikā) garantijas laikā. Jānorāda apkopju cena 1 gadam. Lai noteiktu izdevīgāko piedāvājumu, 1 gada cena tiks reizināta ar piedāvāto garantijas termiņu. </t>
  </si>
  <si>
    <t>** Lūdzam aprēķinos ņemt vērā, ka trases garums ir līdz 10 m.</t>
  </si>
  <si>
    <t xml:space="preserve">* Piedāvājot kondicionieri, lūdzam ņemt vērā telpas platību, darbinieku skaitu, atrašanās vietu (t.sk. stāvu) un piedāvāt energoefektīvu un piemērotu kondicionieri. Tabulā norādīta aptuvenā kondicioniera  jauda. Piegādātājs ir tiesīgs piedāvāt dažādus kondicionierus, ņemot vērā telpas platību, bet tiem visiem ir jāatbilst izvirzītajām minimālajām prasībām. </t>
  </si>
  <si>
    <t>Inženierkomunikāciju uzturēšanas nodaļa (InD)</t>
  </si>
  <si>
    <t>Daudzums</t>
  </si>
  <si>
    <t>Nosaukums</t>
  </si>
  <si>
    <t>Cena par pulti (EUR bez PVN)</t>
  </si>
  <si>
    <t>Telpas 
platība (m2)</t>
  </si>
  <si>
    <t>Cena kopa (EUR bez PVN)</t>
  </si>
  <si>
    <t>_</t>
  </si>
  <si>
    <t>Tālvadības pultis****</t>
  </si>
  <si>
    <t>Pavisam kopa:</t>
  </si>
  <si>
    <t>Apkopes par 3 gadiem***</t>
  </si>
  <si>
    <t>2,5 kW</t>
  </si>
  <si>
    <t>Ēka (Lit. 015)</t>
  </si>
  <si>
    <t>Brigažu telpa (inv. 14)</t>
  </si>
  <si>
    <t>TDED</t>
  </si>
  <si>
    <t>Kabinets Nr.19</t>
  </si>
  <si>
    <t>5.TD maršrutu pārraudzības iecirknis</t>
  </si>
  <si>
    <t>Ēka (Lit. 023)</t>
  </si>
  <si>
    <t>SRD</t>
  </si>
  <si>
    <t xml:space="preserve">SRD </t>
  </si>
  <si>
    <t>Elektronikas remonta iecirknis</t>
  </si>
  <si>
    <t>Kabenets (inv. 18)</t>
  </si>
  <si>
    <t>Kabenets (inv. 13)</t>
  </si>
  <si>
    <t>Kabenets (inv. 12)</t>
  </si>
  <si>
    <t>Kabinets Nr.404 (inv. 66)</t>
  </si>
  <si>
    <t>Debitoru un naudas līdzekļu uzskaites nodaļa (GD)</t>
  </si>
  <si>
    <t>Valde</t>
  </si>
  <si>
    <t>Kabinets Nr.106 (inv. 17)</t>
  </si>
  <si>
    <t>DAMOS</t>
  </si>
  <si>
    <t>4.TD. Tipografijas iela 1</t>
  </si>
  <si>
    <t>Mācību telpa</t>
  </si>
  <si>
    <t>Personāla attīstības nodaļa (PPD)</t>
  </si>
  <si>
    <t>Kabinets (inv. 43)</t>
  </si>
  <si>
    <t>Personāla pārvaldības daļa (PPD)</t>
  </si>
  <si>
    <t>Ēka (Lit. 012)</t>
  </si>
  <si>
    <t>Kabinets (inv. 26)</t>
  </si>
  <si>
    <t>Elektrosaimniecība</t>
  </si>
  <si>
    <t>Maiņa</t>
  </si>
  <si>
    <t>Meistara kabinets</t>
  </si>
  <si>
    <t>7.AP remontdarbnīcu iecirknis (ARD)</t>
  </si>
  <si>
    <t>Ēka</t>
  </si>
  <si>
    <t>TPED</t>
  </si>
  <si>
    <t>Piezimes</t>
  </si>
  <si>
    <t>Ēka (Lit. 001)</t>
  </si>
  <si>
    <t>Brigadieru telpa ARD</t>
  </si>
  <si>
    <t>Vadošā degvielas uzpildes staciju darbu rīkotāja kabinets</t>
  </si>
  <si>
    <t>Ēka (Lit. 026)</t>
  </si>
  <si>
    <t xml:space="preserve"> Pirms piedāvājuma iesniegšanas obligāti jāapskata objektu.</t>
  </si>
  <si>
    <t>Iekšējā audita daļa</t>
  </si>
  <si>
    <t>Kabinets Nr.16</t>
  </si>
  <si>
    <t>Cena par kondicionieri kopa ar uzstādīšanu (EUR bez PVN)**</t>
  </si>
  <si>
    <t>Ēka (Lit. 003</t>
  </si>
  <si>
    <t>Piedāvātā kondicioniera vai kondicionieru apraksts</t>
  </si>
  <si>
    <t xml:space="preserve">* Jūsu piedāvājums var nebūtiski atšķirties no norādītajām prasībām. </t>
  </si>
  <si>
    <t>Ja tiek piedāvāti dažādi kondicionieri, lūdzam pievienot papildu kolonnas. Lūdzam piedāvāt kondicionierus, kas visefektīvāk atbilst norādītajai platībai.</t>
  </si>
  <si>
    <t>Prasība*</t>
  </si>
  <si>
    <t>Tehniskais piedāvājums (Pretendenta piedāvātā kondicioniera parametri), visas ailes obligāti aizpildāmas</t>
  </si>
  <si>
    <t xml:space="preserve">Kondicionieri: </t>
  </si>
  <si>
    <t>jauni, nelietoti, ražotāja oriģinālajā iepakojumā</t>
  </si>
  <si>
    <t>Ražotājs un modelis</t>
  </si>
  <si>
    <t>Darba režīms: Automātiskais</t>
  </si>
  <si>
    <t>Funkcijas: Sadzīves gaisa kondicionieri, paredzēti izmantošanai iekštelpās - gaisa dzesēšanai un sildīšanai</t>
  </si>
  <si>
    <t>Automātiska atbrīvošanās no kondensāta, kondensāta sūknis (JĀ vai NĒ)</t>
  </si>
  <si>
    <t>Iekšējā bloka ventilators ar iespēju regulēt gaisa plūsmas intensitāti</t>
  </si>
  <si>
    <t>Nominālā dzesēšanas jauda: 1200-4100 W</t>
  </si>
  <si>
    <t>1000-4000</t>
  </si>
  <si>
    <t>Nominālā sildīšanas jauda:1600-4300 W</t>
  </si>
  <si>
    <t>1000-4200</t>
  </si>
  <si>
    <t>Nominālā patērētā enerģija: 190-1500 W</t>
  </si>
  <si>
    <t>190-1600</t>
  </si>
  <si>
    <r>
      <t>Iekštelpu bloka trokšņu līmenis ne lielāks par</t>
    </r>
    <r>
      <rPr>
        <b/>
        <sz val="12"/>
        <color theme="1"/>
        <rFont val="Times New Roman"/>
        <family val="1"/>
        <charset val="186"/>
      </rPr>
      <t xml:space="preserve"> 40 db(A)</t>
    </r>
  </si>
  <si>
    <r>
      <t xml:space="preserve">Ārēja bloka trokšņu līmenis: ne lielāks par </t>
    </r>
    <r>
      <rPr>
        <b/>
        <sz val="12"/>
        <color theme="1"/>
        <rFont val="Times New Roman"/>
        <family val="1"/>
        <charset val="186"/>
      </rPr>
      <t>55 db(A)</t>
    </r>
  </si>
  <si>
    <r>
      <t xml:space="preserve">Gaisa apmaiņas daudzums: </t>
    </r>
    <r>
      <rPr>
        <b/>
        <sz val="12"/>
        <color theme="1"/>
        <rFont val="Times New Roman"/>
        <family val="1"/>
        <charset val="186"/>
      </rPr>
      <t>500-800 m3/h</t>
    </r>
  </si>
  <si>
    <r>
      <t xml:space="preserve">Energoefektivitātes klase dzesēšanas režīmā (ne sliktāk kā </t>
    </r>
    <r>
      <rPr>
        <b/>
        <sz val="12"/>
        <color theme="1"/>
        <rFont val="Times New Roman"/>
        <family val="1"/>
        <charset val="186"/>
      </rPr>
      <t>A++</t>
    </r>
    <r>
      <rPr>
        <sz val="12"/>
        <color theme="1"/>
        <rFont val="Times New Roman"/>
        <family val="1"/>
        <charset val="186"/>
      </rPr>
      <t>)</t>
    </r>
  </si>
  <si>
    <r>
      <t>Darbība n</t>
    </r>
    <r>
      <rPr>
        <b/>
        <sz val="12"/>
        <color theme="1"/>
        <rFont val="Times New Roman"/>
        <family val="1"/>
        <charset val="186"/>
      </rPr>
      <t>o -15°C līdz +45°C</t>
    </r>
    <r>
      <rPr>
        <sz val="12"/>
        <color theme="1"/>
        <rFont val="Times New Roman"/>
        <family val="1"/>
        <charset val="186"/>
      </rPr>
      <t xml:space="preserve"> āra gaisa temperatūrai</t>
    </r>
  </si>
  <si>
    <t>Tālvadības pults</t>
  </si>
  <si>
    <t>Lietošanas instrukcija un tehniskā pase valsts valodā</t>
  </si>
  <si>
    <t>Norādīt, vai kondicionieri ir jāpasūta (provirzoriskais piegādes laiks) vai ir uz vietas</t>
  </si>
  <si>
    <r>
      <t xml:space="preserve">Garantijas termiņš – ne īsāks kā </t>
    </r>
    <r>
      <rPr>
        <b/>
        <sz val="12"/>
        <color rgb="FF000000"/>
        <rFont val="Times New Roman"/>
        <family val="1"/>
        <charset val="186"/>
      </rPr>
      <t>36 mēneši</t>
    </r>
  </si>
  <si>
    <t>Piedāvātais uzstādīšanas termiņš visiem kondicionieriem (ne ilgāk kā 3 mēnešu laikā no līguma noslēgšanas dienas)</t>
  </si>
  <si>
    <r>
      <t xml:space="preserve">Preces sertifikāts, kas apliecina Preces atbilstību </t>
    </r>
    <r>
      <rPr>
        <i/>
        <sz val="12"/>
        <color theme="1"/>
        <rFont val="Times New Roman"/>
        <family val="1"/>
        <charset val="186"/>
      </rPr>
      <t>CE</t>
    </r>
    <r>
      <rPr>
        <sz val="12"/>
        <color theme="1"/>
        <rFont val="Times New Roman"/>
        <family val="1"/>
        <charset val="186"/>
      </rPr>
      <t xml:space="preserve"> (</t>
    </r>
    <r>
      <rPr>
        <i/>
        <sz val="12"/>
        <color theme="1"/>
        <rFont val="Times New Roman"/>
        <family val="1"/>
        <charset val="186"/>
      </rPr>
      <t>Conformité Européne</t>
    </r>
    <r>
      <rPr>
        <sz val="12"/>
        <color theme="1"/>
        <rFont val="Times New Roman"/>
        <family val="1"/>
        <charset val="186"/>
      </rPr>
      <t>) marķējumam</t>
    </r>
  </si>
  <si>
    <t xml:space="preserve">Papildus funkcijas, kas nav minētas specifikācijā </t>
  </si>
  <si>
    <t xml:space="preserve">Kondicionieru montāža jānodrošina darba dienās (darba dienās: 8-16.30, piektdienās 8-14.00) </t>
  </si>
  <si>
    <t xml:space="preserve">Ja kondicionieru montāžas procesā ir radušies apdares bojājumi, pakalpojuma sniedzējam defekti ir jānovērš par saviem līdzekļiem. </t>
  </si>
  <si>
    <t>Pēc līguma noslēgšanas, Izpildītājam jāiesniedz darbu veikšanas grafiks, kur norādīts katra kondicioniera montēšanas laiks, darbu izpildes progress līguma norādītajos termiņos.</t>
  </si>
  <si>
    <t>Kabinets (inv. 24)</t>
  </si>
  <si>
    <t>Kabinets (inv. 22)</t>
  </si>
  <si>
    <t>Kabinets (inv. 25)</t>
  </si>
  <si>
    <t>3,2 kW</t>
  </si>
  <si>
    <t>6,2 kW</t>
  </si>
  <si>
    <t>35,00</t>
  </si>
  <si>
    <t>11,20</t>
  </si>
  <si>
    <t>23,10</t>
  </si>
  <si>
    <t>16,20</t>
  </si>
  <si>
    <t>13,90</t>
  </si>
  <si>
    <t>13,40</t>
  </si>
  <si>
    <t>37,30</t>
  </si>
  <si>
    <t>26,00</t>
  </si>
  <si>
    <t>30,60</t>
  </si>
  <si>
    <t>12,10</t>
  </si>
  <si>
    <t>20,30</t>
  </si>
  <si>
    <t>12,90</t>
  </si>
  <si>
    <t>16,70</t>
  </si>
  <si>
    <t>32,10</t>
  </si>
  <si>
    <t>15,30</t>
  </si>
  <si>
    <t>9,10</t>
  </si>
  <si>
    <t>21,30</t>
  </si>
  <si>
    <t>47,00</t>
  </si>
  <si>
    <t>21,00</t>
  </si>
  <si>
    <t>33,30</t>
  </si>
  <si>
    <t>3 G/P Spīķeru iela 1</t>
  </si>
  <si>
    <t>Griestu augstums līdz 6 m.</t>
  </si>
  <si>
    <r>
      <t xml:space="preserve">****  Izvēlētajam gaisa kondicionieru modeļiem papildus nodrošināt 3 (trīs) tālvadības pultis (izņemot </t>
    </r>
    <r>
      <rPr>
        <b/>
        <sz val="11"/>
        <color theme="1"/>
        <rFont val="Times New Roman"/>
        <family val="1"/>
        <charset val="186"/>
      </rPr>
      <t>Hisense</t>
    </r>
    <r>
      <rPr>
        <sz val="11"/>
        <color theme="1"/>
        <rFont val="Times New Roman"/>
        <family val="1"/>
        <charset val="186"/>
      </rPr>
      <t>).</t>
    </r>
  </si>
  <si>
    <t>2TP; 4TD; 5TD; 6AP; 7AP, 3 G/P.</t>
  </si>
  <si>
    <t>2TP; 4TD; 5TD; 6AP; 7AP, 3G/P.</t>
  </si>
  <si>
    <t>Kabinets Nr.121 (inv. 56)</t>
  </si>
  <si>
    <t>Dispečeru telpa</t>
  </si>
  <si>
    <t>Kabinets Nr.129 (inv. 43)</t>
  </si>
  <si>
    <t>Kabinets Nr.129 (inv. 42)</t>
  </si>
  <si>
    <t>RP SIA "Rīgas satiksme" (objekti)</t>
  </si>
  <si>
    <t>71,30</t>
  </si>
  <si>
    <t>Kabinets (inv. 17)</t>
  </si>
  <si>
    <t>Ēdamzāle (inv. 42)</t>
  </si>
  <si>
    <t>Kondicionierus nepieciešams pieslegt pie viena ārēja bloka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</si>
</sst>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0.00\ &quot;€&quot;"/>
  </numFmts>
  <fonts count="23" x14ac:knownFonts="1">
    <font>
      <sz val="11"/>
      <color theme="1"/>
      <name val="Calibri"/>
      <family val="2"/>
      <charset val="186"/>
      <scheme val="minor"/>
    </font>
    <font>
      <u/>
      <sz val="11"/>
      <color theme="10"/>
      <name val="Calibri"/>
      <family val="2"/>
      <charset val="186"/>
      <scheme val="minor"/>
    </font>
    <font>
      <sz val="8"/>
      <color theme="1"/>
      <name val="Times New Roman"/>
      <family val="1"/>
      <charset val="186"/>
    </font>
    <font>
      <b/>
      <sz val="11"/>
      <color theme="1"/>
      <name val="Times New Roman"/>
      <family val="1"/>
      <charset val="186"/>
    </font>
    <font>
      <sz val="11"/>
      <color theme="1"/>
      <name val="Times New Roman"/>
      <family val="1"/>
      <charset val="186"/>
    </font>
    <font>
      <b/>
      <sz val="11"/>
      <name val="Times New Roman"/>
      <family val="1"/>
      <charset val="186"/>
    </font>
    <font>
      <sz val="12"/>
      <color theme="1"/>
      <name val="Times New Roman"/>
      <family val="1"/>
      <charset val="186"/>
    </font>
    <font>
      <sz val="12"/>
      <color rgb="FFFF0000"/>
      <name val="Times New Roman"/>
      <family val="1"/>
      <charset val="186"/>
    </font>
    <font>
      <sz val="12"/>
      <color rgb="FF000000"/>
      <name val="Times New Roman"/>
      <family val="1"/>
      <charset val="186"/>
    </font>
    <font>
      <sz val="12"/>
      <name val="Times New Roman"/>
      <family val="1"/>
      <charset val="186"/>
    </font>
    <font>
      <b/>
      <sz val="12"/>
      <color theme="1"/>
      <name val="Times New Roman"/>
      <family val="1"/>
      <charset val="186"/>
    </font>
    <font>
      <b/>
      <vertAlign val="superscript"/>
      <sz val="12"/>
      <color theme="1"/>
      <name val="Times New Roman"/>
      <family val="1"/>
      <charset val="186"/>
    </font>
    <font>
      <sz val="16"/>
      <color rgb="FFFF0000"/>
      <name val="Times New Roman"/>
      <family val="1"/>
      <charset val="186"/>
    </font>
    <font>
      <sz val="14"/>
      <color theme="1"/>
      <name val="Times New Roman"/>
      <family val="1"/>
      <charset val="186"/>
    </font>
    <font>
      <b/>
      <sz val="14"/>
      <color theme="1"/>
      <name val="Times New Roman"/>
      <family val="1"/>
      <charset val="186"/>
    </font>
    <font>
      <b/>
      <i/>
      <sz val="14"/>
      <color theme="1"/>
      <name val="Times New Roman"/>
      <family val="1"/>
      <charset val="186"/>
    </font>
    <font>
      <sz val="11"/>
      <name val="Times New Roman"/>
      <family val="1"/>
      <charset val="186"/>
    </font>
    <font>
      <b/>
      <sz val="12"/>
      <name val="Times New Roman"/>
      <family val="1"/>
      <charset val="186"/>
    </font>
    <font>
      <sz val="14"/>
      <color rgb="FFFF0000"/>
      <name val="Times New Roman"/>
      <family val="1"/>
      <charset val="186"/>
    </font>
    <font>
      <sz val="12"/>
      <color theme="1"/>
      <name val="Calibri"/>
      <family val="2"/>
      <charset val="186"/>
      <scheme val="minor"/>
    </font>
    <font>
      <b/>
      <sz val="12"/>
      <color rgb="FFFF0000"/>
      <name val="Times New Roman"/>
      <family val="1"/>
      <charset val="186"/>
    </font>
    <font>
      <b/>
      <sz val="12"/>
      <color rgb="FF000000"/>
      <name val="Times New Roman"/>
      <family val="1"/>
      <charset val="186"/>
    </font>
    <font>
      <i/>
      <sz val="12"/>
      <color theme="1"/>
      <name val="Times New Roman"/>
      <family val="1"/>
      <charset val="186"/>
    </font>
  </fonts>
  <fills count="8">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66">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4" xfId="0" applyFont="1" applyBorder="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vertical="center"/>
    </xf>
    <xf numFmtId="164" fontId="4" fillId="0" borderId="0" xfId="0" applyNumberFormat="1" applyFont="1" applyAlignment="1">
      <alignment horizontal="center" vertical="center"/>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3" fillId="0" borderId="0" xfId="0" applyFont="1" applyAlignment="1">
      <alignment horizontal="left" vertical="center"/>
    </xf>
    <xf numFmtId="0" fontId="4" fillId="0" borderId="7"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4" fillId="0" borderId="0" xfId="0" applyFont="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center" vertical="center"/>
    </xf>
    <xf numFmtId="164" fontId="5" fillId="0" borderId="0" xfId="0" applyNumberFormat="1" applyFont="1" applyAlignment="1">
      <alignment horizontal="right" vertical="center"/>
    </xf>
    <xf numFmtId="164" fontId="5" fillId="0" borderId="0" xfId="0" applyNumberFormat="1" applyFont="1" applyAlignment="1">
      <alignment horizontal="center" vertical="center"/>
    </xf>
    <xf numFmtId="0" fontId="9" fillId="0" borderId="9" xfId="1"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0" fontId="6" fillId="0" borderId="1" xfId="0" applyFont="1" applyBorder="1" applyAlignment="1">
      <alignment vertical="center" wrapText="1"/>
    </xf>
    <xf numFmtId="0" fontId="6" fillId="0" borderId="0" xfId="0" applyFont="1" applyAlignment="1">
      <alignment horizontal="center"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164" fontId="10" fillId="4" borderId="1" xfId="0" applyNumberFormat="1" applyFont="1" applyFill="1" applyBorder="1" applyAlignment="1">
      <alignment horizontal="center" vertical="center" wrapText="1"/>
    </xf>
    <xf numFmtId="164" fontId="5" fillId="0" borderId="10" xfId="0" applyNumberFormat="1" applyFont="1" applyBorder="1" applyAlignment="1">
      <alignment horizontal="right" vertical="center"/>
    </xf>
    <xf numFmtId="0" fontId="6" fillId="0" borderId="0" xfId="0" applyFont="1" applyAlignment="1">
      <alignment vertical="center"/>
    </xf>
    <xf numFmtId="0" fontId="10" fillId="2" borderId="1" xfId="0" applyFont="1" applyFill="1" applyBorder="1" applyAlignment="1">
      <alignment horizontal="right" vertical="center" wrapText="1"/>
    </xf>
    <xf numFmtId="2" fontId="6" fillId="4" borderId="3" xfId="0" applyNumberFormat="1" applyFont="1" applyFill="1" applyBorder="1" applyAlignment="1">
      <alignment horizontal="center" vertical="center"/>
    </xf>
    <xf numFmtId="164" fontId="10" fillId="4" borderId="1" xfId="0" applyNumberFormat="1" applyFont="1" applyFill="1" applyBorder="1" applyAlignment="1">
      <alignment horizontal="center" vertical="center"/>
    </xf>
    <xf numFmtId="164" fontId="6" fillId="0" borderId="0" xfId="0" applyNumberFormat="1" applyFont="1" applyAlignment="1">
      <alignment horizontal="center" vertical="center"/>
    </xf>
    <xf numFmtId="164" fontId="17" fillId="2" borderId="5" xfId="0" applyNumberFormat="1" applyFont="1" applyFill="1" applyBorder="1" applyAlignment="1">
      <alignment horizontal="right" vertical="center"/>
    </xf>
    <xf numFmtId="164" fontId="17" fillId="2" borderId="1" xfId="0" applyNumberFormat="1" applyFont="1" applyFill="1" applyBorder="1" applyAlignment="1">
      <alignment horizontal="center" vertical="center"/>
    </xf>
    <xf numFmtId="165"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7" fillId="0" borderId="4" xfId="0" applyFont="1" applyBorder="1" applyAlignment="1">
      <alignment horizontal="center" vertical="center" wrapText="1"/>
    </xf>
    <xf numFmtId="0" fontId="9" fillId="0" borderId="9" xfId="0" applyFont="1" applyFill="1" applyBorder="1" applyAlignment="1">
      <alignment horizontal="center" vertical="center"/>
    </xf>
    <xf numFmtId="0" fontId="9" fillId="0" borderId="9" xfId="0" applyFont="1" applyFill="1" applyBorder="1" applyAlignment="1">
      <alignment horizontal="center" vertical="center" wrapText="1"/>
    </xf>
    <xf numFmtId="2" fontId="9" fillId="0" borderId="9"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6" fillId="0" borderId="9" xfId="0" applyFont="1" applyFill="1" applyBorder="1" applyAlignment="1">
      <alignment horizontal="center" vertical="center" wrapText="1"/>
    </xf>
    <xf numFmtId="0" fontId="18" fillId="0" borderId="4" xfId="0" applyFont="1" applyBorder="1" applyAlignment="1">
      <alignment vertical="center" wrapText="1"/>
    </xf>
    <xf numFmtId="0" fontId="18" fillId="0" borderId="0" xfId="0" applyFont="1" applyBorder="1" applyAlignment="1">
      <alignment vertical="center" wrapText="1"/>
    </xf>
    <xf numFmtId="0" fontId="2" fillId="0" borderId="0" xfId="0" applyFont="1" applyBorder="1" applyAlignment="1">
      <alignment vertical="center" wrapText="1"/>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0" xfId="0" applyFont="1" applyBorder="1" applyAlignment="1">
      <alignment vertical="center"/>
    </xf>
    <xf numFmtId="0" fontId="7" fillId="0" borderId="4" xfId="0" applyFont="1" applyBorder="1" applyAlignment="1">
      <alignment vertical="center"/>
    </xf>
    <xf numFmtId="0" fontId="7" fillId="0" borderId="4" xfId="0" applyFont="1" applyBorder="1" applyAlignment="1">
      <alignment vertical="center" wrapText="1"/>
    </xf>
    <xf numFmtId="0" fontId="2" fillId="0" borderId="4" xfId="0" applyFont="1" applyBorder="1" applyAlignment="1">
      <alignment vertical="center"/>
    </xf>
    <xf numFmtId="0" fontId="13" fillId="0" borderId="0" xfId="0" applyFont="1" applyBorder="1" applyAlignment="1">
      <alignment vertical="center"/>
    </xf>
    <xf numFmtId="0" fontId="2"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10"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5" xfId="1" applyFont="1" applyFill="1" applyBorder="1" applyAlignment="1">
      <alignment horizontal="center" vertical="center" wrapText="1"/>
    </xf>
    <xf numFmtId="0" fontId="8" fillId="0" borderId="15" xfId="0" applyFont="1" applyFill="1" applyBorder="1" applyAlignment="1">
      <alignment horizontal="center" vertical="center" wrapText="1"/>
    </xf>
    <xf numFmtId="2" fontId="6" fillId="0" borderId="15"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2" fontId="6" fillId="0" borderId="2" xfId="0" applyNumberFormat="1"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1" xfId="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2" xfId="1" applyFont="1" applyFill="1" applyBorder="1" applyAlignment="1">
      <alignment horizontal="center" vertical="center" wrapText="1"/>
    </xf>
    <xf numFmtId="0" fontId="9" fillId="0" borderId="12" xfId="0" applyFont="1" applyFill="1" applyBorder="1" applyAlignment="1">
      <alignment horizontal="center" vertical="center" wrapText="1"/>
    </xf>
    <xf numFmtId="2" fontId="9" fillId="0" borderId="12" xfId="0" applyNumberFormat="1" applyFont="1" applyFill="1" applyBorder="1" applyAlignment="1">
      <alignment horizontal="center" vertical="center"/>
    </xf>
    <xf numFmtId="0" fontId="6"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1" xfId="1" applyFont="1" applyFill="1" applyBorder="1" applyAlignment="1">
      <alignment horizontal="center" vertical="center" wrapText="1"/>
    </xf>
    <xf numFmtId="0" fontId="9" fillId="0" borderId="11" xfId="0" applyFont="1" applyFill="1" applyBorder="1" applyAlignment="1">
      <alignment horizontal="center" vertical="center" wrapText="1"/>
    </xf>
    <xf numFmtId="2" fontId="9" fillId="0" borderId="1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6" fillId="0" borderId="14" xfId="1" applyFont="1" applyFill="1" applyBorder="1" applyAlignment="1">
      <alignment horizontal="center" vertical="center" wrapText="1"/>
    </xf>
    <xf numFmtId="0" fontId="8" fillId="0" borderId="14" xfId="0" applyFont="1" applyFill="1" applyBorder="1" applyAlignment="1">
      <alignment horizontal="center" vertical="center" wrapText="1"/>
    </xf>
    <xf numFmtId="2" fontId="6" fillId="0" borderId="14" xfId="0" applyNumberFormat="1" applyFont="1" applyFill="1" applyBorder="1" applyAlignment="1">
      <alignment horizontal="center" vertical="center"/>
    </xf>
    <xf numFmtId="0" fontId="6" fillId="0" borderId="14" xfId="0" applyFont="1" applyFill="1" applyBorder="1" applyAlignment="1">
      <alignment horizontal="center" vertical="center" wrapText="1"/>
    </xf>
    <xf numFmtId="0" fontId="2" fillId="0" borderId="3" xfId="0" applyFont="1" applyBorder="1" applyAlignment="1">
      <alignment horizontal="left" vertical="center"/>
    </xf>
    <xf numFmtId="0" fontId="7" fillId="0" borderId="15" xfId="0" applyFont="1" applyBorder="1" applyAlignment="1">
      <alignment vertical="center"/>
    </xf>
    <xf numFmtId="0" fontId="2" fillId="0" borderId="3" xfId="0" applyFont="1" applyBorder="1" applyAlignment="1">
      <alignment vertical="center" wrapText="1"/>
    </xf>
    <xf numFmtId="0" fontId="2" fillId="0" borderId="12" xfId="0" applyFont="1" applyBorder="1" applyAlignment="1">
      <alignment vertical="center" wrapText="1"/>
    </xf>
    <xf numFmtId="0" fontId="8"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14" xfId="0" applyFont="1" applyBorder="1" applyAlignment="1">
      <alignment horizontal="left" vertical="center" wrapText="1"/>
    </xf>
    <xf numFmtId="2" fontId="6" fillId="0" borderId="11" xfId="0" applyNumberFormat="1" applyFont="1" applyFill="1" applyBorder="1" applyAlignment="1">
      <alignment horizontal="center" vertical="center" wrapText="1"/>
    </xf>
    <xf numFmtId="0" fontId="7" fillId="0" borderId="11" xfId="0" applyFont="1" applyBorder="1" applyAlignment="1">
      <alignment vertical="center"/>
    </xf>
    <xf numFmtId="0" fontId="6" fillId="0" borderId="15" xfId="0" applyFont="1" applyFill="1" applyBorder="1" applyAlignment="1">
      <alignment horizontal="center" vertical="center"/>
    </xf>
    <xf numFmtId="2" fontId="6" fillId="0" borderId="15" xfId="0" applyNumberFormat="1" applyFont="1" applyFill="1" applyBorder="1" applyAlignment="1">
      <alignment horizontal="center" vertical="center"/>
    </xf>
    <xf numFmtId="0" fontId="7" fillId="0" borderId="3" xfId="0" applyFont="1" applyFill="1" applyBorder="1" applyAlignment="1">
      <alignment vertical="center" wrapText="1"/>
    </xf>
    <xf numFmtId="0" fontId="7" fillId="0" borderId="9" xfId="0" applyFont="1" applyBorder="1" applyAlignment="1">
      <alignment vertical="center" wrapText="1"/>
    </xf>
    <xf numFmtId="0" fontId="7" fillId="0" borderId="15" xfId="0" applyFont="1" applyBorder="1" applyAlignment="1">
      <alignment vertical="center" wrapText="1"/>
    </xf>
    <xf numFmtId="0" fontId="7" fillId="0" borderId="12" xfId="0" applyFont="1" applyBorder="1" applyAlignment="1">
      <alignment vertical="center" wrapText="1"/>
    </xf>
    <xf numFmtId="0" fontId="19" fillId="0" borderId="0" xfId="0" applyFont="1" applyAlignment="1">
      <alignment horizontal="left"/>
    </xf>
    <xf numFmtId="0" fontId="19" fillId="0" borderId="0" xfId="0" applyFont="1"/>
    <xf numFmtId="0" fontId="6" fillId="0" borderId="0" xfId="0" applyFont="1" applyAlignment="1">
      <alignment horizontal="left"/>
    </xf>
    <xf numFmtId="0" fontId="6" fillId="0" borderId="0" xfId="0" applyFont="1"/>
    <xf numFmtId="0" fontId="10"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8" fillId="0" borderId="1" xfId="0" applyFont="1" applyBorder="1" applyAlignment="1">
      <alignment horizontal="left" vertical="center" wrapText="1"/>
    </xf>
    <xf numFmtId="0" fontId="10" fillId="0" borderId="1" xfId="0" applyFont="1" applyBorder="1" applyAlignment="1">
      <alignment horizontal="justify" vertical="center"/>
    </xf>
    <xf numFmtId="0" fontId="6" fillId="7" borderId="1" xfId="0" applyFont="1" applyFill="1" applyBorder="1" applyAlignment="1">
      <alignment horizontal="left" vertical="center"/>
    </xf>
    <xf numFmtId="0" fontId="6" fillId="7" borderId="1" xfId="0" applyFont="1" applyFill="1" applyBorder="1" applyAlignment="1">
      <alignment vertical="center"/>
    </xf>
    <xf numFmtId="0" fontId="6" fillId="7" borderId="1" xfId="0" applyFont="1" applyFill="1" applyBorder="1" applyAlignment="1">
      <alignment horizontal="left" vertical="center" wrapText="1"/>
    </xf>
    <xf numFmtId="0" fontId="6" fillId="7" borderId="1" xfId="0" applyFont="1" applyFill="1" applyBorder="1" applyAlignment="1">
      <alignment horizontal="left" wrapText="1"/>
    </xf>
    <xf numFmtId="0" fontId="10" fillId="7" borderId="1" xfId="0" applyFont="1" applyFill="1" applyBorder="1" applyAlignment="1">
      <alignment horizontal="justify" vertical="center"/>
    </xf>
    <xf numFmtId="0" fontId="8" fillId="7" borderId="1" xfId="0" applyFont="1" applyFill="1" applyBorder="1" applyAlignment="1">
      <alignment horizontal="left" vertical="center" wrapText="1"/>
    </xf>
    <xf numFmtId="0" fontId="6" fillId="7" borderId="1" xfId="0" applyFont="1" applyFill="1" applyBorder="1" applyAlignment="1">
      <alignment horizontal="justify" vertical="center"/>
    </xf>
    <xf numFmtId="0" fontId="19" fillId="0" borderId="1" xfId="0" applyFont="1" applyBorder="1"/>
    <xf numFmtId="0" fontId="8" fillId="0" borderId="1" xfId="0" applyFont="1" applyBorder="1" applyAlignment="1">
      <alignment horizontal="left" wrapText="1"/>
    </xf>
    <xf numFmtId="1" fontId="6" fillId="0" borderId="11" xfId="0" applyNumberFormat="1" applyFont="1" applyFill="1" applyBorder="1" applyAlignment="1">
      <alignment horizontal="center" vertical="center"/>
    </xf>
    <xf numFmtId="0" fontId="10" fillId="0" borderId="15" xfId="0" applyFont="1" applyFill="1" applyBorder="1" applyAlignment="1">
      <alignment horizontal="center" vertical="center"/>
    </xf>
    <xf numFmtId="0" fontId="10" fillId="0" borderId="3" xfId="0" applyFont="1" applyBorder="1" applyAlignment="1">
      <alignment horizontal="right" vertical="center"/>
    </xf>
    <xf numFmtId="0" fontId="12" fillId="0" borderId="0" xfId="0" applyFont="1" applyAlignment="1">
      <alignment horizontal="left" vertical="center"/>
    </xf>
    <xf numFmtId="164" fontId="10" fillId="4" borderId="5" xfId="0" applyNumberFormat="1" applyFont="1" applyFill="1" applyBorder="1" applyAlignment="1">
      <alignment horizontal="center" vertical="center"/>
    </xf>
    <xf numFmtId="164" fontId="10" fillId="4" borderId="6" xfId="0" applyNumberFormat="1" applyFont="1" applyFill="1" applyBorder="1" applyAlignment="1">
      <alignment horizontal="center" vertical="center"/>
    </xf>
    <xf numFmtId="0" fontId="15" fillId="0" borderId="0" xfId="0" applyFont="1" applyAlignment="1">
      <alignment horizontal="center" vertical="center"/>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 xfId="0" applyFont="1" applyFill="1" applyBorder="1" applyAlignment="1">
      <alignment horizontal="center" vertical="center"/>
    </xf>
    <xf numFmtId="0" fontId="14" fillId="0" borderId="0" xfId="0" applyFont="1" applyAlignment="1">
      <alignment horizontal="center" vertical="center"/>
    </xf>
    <xf numFmtId="0" fontId="4" fillId="5" borderId="5" xfId="0" applyFont="1" applyFill="1" applyBorder="1" applyAlignment="1">
      <alignment horizontal="left" vertical="center"/>
    </xf>
    <xf numFmtId="0" fontId="4" fillId="5" borderId="6" xfId="0" applyFont="1" applyFill="1" applyBorder="1" applyAlignment="1">
      <alignment horizontal="left" vertical="center"/>
    </xf>
    <xf numFmtId="0" fontId="2" fillId="5" borderId="5"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6" xfId="0" applyFont="1" applyFill="1" applyBorder="1" applyAlignment="1">
      <alignment horizontal="center" vertical="center"/>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16" fillId="0" borderId="0" xfId="0" applyFont="1" applyAlignment="1">
      <alignment horizontal="left" vertical="center" wrapText="1"/>
    </xf>
    <xf numFmtId="0" fontId="4" fillId="0" borderId="0" xfId="0" applyFont="1" applyAlignment="1">
      <alignment horizontal="left" vertical="center"/>
    </xf>
    <xf numFmtId="0" fontId="10" fillId="6" borderId="1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20" fillId="0" borderId="0" xfId="0" applyFont="1" applyAlignment="1">
      <alignment horizontal="left" wrapText="1"/>
    </xf>
    <xf numFmtId="0" fontId="6" fillId="0" borderId="9"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18" fillId="0" borderId="1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090FC-CA73-412A-A016-21AAEFD633F5}">
  <dimension ref="A2:R47"/>
  <sheetViews>
    <sheetView tabSelected="1" topLeftCell="A18" zoomScale="80" zoomScaleNormal="80" workbookViewId="0">
      <selection activeCell="T25" sqref="T25"/>
    </sheetView>
  </sheetViews>
  <sheetFormatPr defaultColWidth="6.5703125" defaultRowHeight="11.25" x14ac:dyDescent="0.25"/>
  <cols>
    <col min="1" max="1" width="6" style="2" customWidth="1"/>
    <col min="2" max="2" width="27" style="3" customWidth="1"/>
    <col min="3" max="3" width="22" style="3" customWidth="1"/>
    <col min="4" max="4" width="6.85546875" style="2" customWidth="1"/>
    <col min="5" max="5" width="27.85546875" style="3" customWidth="1"/>
    <col min="6" max="6" width="25" style="3" customWidth="1"/>
    <col min="7" max="7" width="9.42578125" style="2" customWidth="1"/>
    <col min="8" max="8" width="14.5703125" style="2" customWidth="1"/>
    <col min="9" max="9" width="12.85546875" style="2" customWidth="1"/>
    <col min="10" max="10" width="15.5703125" style="1" customWidth="1"/>
    <col min="11" max="11" width="14.42578125" style="1" customWidth="1"/>
    <col min="12" max="12" width="16.28515625" style="1" customWidth="1"/>
    <col min="13" max="13" width="15.140625" style="1" customWidth="1"/>
    <col min="14" max="14" width="29.140625" style="1" customWidth="1"/>
    <col min="15" max="15" width="22.140625" style="1" customWidth="1"/>
    <col min="16" max="16" width="7.85546875" style="1" customWidth="1"/>
    <col min="17" max="17" width="9.140625" style="1" customWidth="1"/>
    <col min="18" max="18" width="7.42578125" style="1" customWidth="1"/>
    <col min="19" max="16384" width="6.5703125" style="1"/>
  </cols>
  <sheetData>
    <row r="2" spans="1:18" ht="18" customHeight="1" x14ac:dyDescent="0.25">
      <c r="A2" s="14"/>
      <c r="B2" s="145" t="s">
        <v>28</v>
      </c>
      <c r="C2" s="146"/>
      <c r="D2" s="147"/>
      <c r="E2" s="148"/>
      <c r="F2" s="149"/>
    </row>
    <row r="3" spans="1:18" ht="18" customHeight="1" x14ac:dyDescent="0.25">
      <c r="A3" s="14"/>
      <c r="B3" s="150" t="s">
        <v>29</v>
      </c>
      <c r="C3" s="151"/>
      <c r="D3" s="147"/>
      <c r="E3" s="148"/>
      <c r="F3" s="149"/>
    </row>
    <row r="4" spans="1:18" ht="15" x14ac:dyDescent="0.25">
      <c r="A4" s="6"/>
      <c r="B4" s="7"/>
      <c r="C4" s="7"/>
    </row>
    <row r="5" spans="1:18" ht="27" customHeight="1" x14ac:dyDescent="0.25">
      <c r="A5" s="6"/>
      <c r="B5" s="152" t="s">
        <v>32</v>
      </c>
      <c r="C5" s="152"/>
      <c r="D5" s="152"/>
      <c r="E5" s="152"/>
      <c r="F5" s="152"/>
      <c r="G5" s="152"/>
      <c r="H5" s="152"/>
      <c r="I5" s="152"/>
      <c r="J5" s="152"/>
      <c r="K5" s="152"/>
      <c r="L5" s="152"/>
      <c r="M5" s="152"/>
      <c r="N5" s="152"/>
    </row>
    <row r="6" spans="1:18" ht="15" x14ac:dyDescent="0.25">
      <c r="A6" s="6"/>
      <c r="B6" s="7" t="s">
        <v>31</v>
      </c>
      <c r="C6" s="7"/>
    </row>
    <row r="7" spans="1:18" ht="18" customHeight="1" x14ac:dyDescent="0.25">
      <c r="A7" s="6"/>
      <c r="B7" s="7" t="s">
        <v>30</v>
      </c>
      <c r="C7" s="7"/>
    </row>
    <row r="8" spans="1:18" ht="18" customHeight="1" x14ac:dyDescent="0.25">
      <c r="A8" s="6"/>
      <c r="B8" s="153" t="s">
        <v>144</v>
      </c>
      <c r="C8" s="153"/>
      <c r="D8" s="153"/>
      <c r="E8" s="153"/>
      <c r="F8" s="153"/>
      <c r="G8" s="153"/>
      <c r="H8" s="153"/>
      <c r="I8" s="153"/>
      <c r="J8" s="153"/>
      <c r="K8" s="153"/>
      <c r="L8" s="153"/>
      <c r="M8" s="153"/>
      <c r="N8" s="153"/>
    </row>
    <row r="9" spans="1:18" ht="20.25" customHeight="1" x14ac:dyDescent="0.25"/>
    <row r="10" spans="1:18" ht="18.75" x14ac:dyDescent="0.25">
      <c r="A10" s="144" t="s">
        <v>26</v>
      </c>
      <c r="B10" s="144"/>
      <c r="C10" s="144"/>
      <c r="D10" s="144"/>
      <c r="E10" s="144"/>
      <c r="F10" s="144"/>
      <c r="G10" s="144"/>
      <c r="H10" s="144"/>
      <c r="I10" s="144"/>
      <c r="J10" s="144"/>
      <c r="K10" s="144"/>
      <c r="L10" s="144"/>
      <c r="M10" s="144"/>
      <c r="N10" s="144"/>
    </row>
    <row r="11" spans="1:18" ht="19.5" x14ac:dyDescent="0.25">
      <c r="A11" s="136" t="s">
        <v>27</v>
      </c>
      <c r="B11" s="136"/>
      <c r="C11" s="136"/>
      <c r="D11" s="136"/>
      <c r="E11" s="136"/>
      <c r="F11" s="136"/>
      <c r="G11" s="136"/>
      <c r="H11" s="136"/>
      <c r="I11" s="136"/>
      <c r="J11" s="136"/>
      <c r="K11" s="136"/>
      <c r="L11" s="136"/>
      <c r="M11" s="136"/>
      <c r="N11" s="136"/>
    </row>
    <row r="13" spans="1:18" s="4" customFormat="1" ht="95.25" thickBot="1" x14ac:dyDescent="0.3">
      <c r="A13" s="31" t="s">
        <v>0</v>
      </c>
      <c r="B13" s="25" t="s">
        <v>1</v>
      </c>
      <c r="C13" s="25" t="s">
        <v>2</v>
      </c>
      <c r="D13" s="25" t="s">
        <v>3</v>
      </c>
      <c r="E13" s="25" t="s">
        <v>4</v>
      </c>
      <c r="F13" s="25" t="s">
        <v>5</v>
      </c>
      <c r="G13" s="25" t="s">
        <v>21</v>
      </c>
      <c r="H13" s="25" t="s">
        <v>6</v>
      </c>
      <c r="I13" s="25" t="s">
        <v>7</v>
      </c>
      <c r="J13" s="25" t="s">
        <v>23</v>
      </c>
      <c r="K13" s="25" t="s">
        <v>8</v>
      </c>
      <c r="L13" s="25" t="s">
        <v>82</v>
      </c>
      <c r="M13" s="25" t="s">
        <v>25</v>
      </c>
      <c r="N13" s="25" t="s">
        <v>9</v>
      </c>
      <c r="O13" s="25" t="s">
        <v>74</v>
      </c>
      <c r="P13" s="5"/>
      <c r="Q13" s="52"/>
      <c r="R13" s="52"/>
    </row>
    <row r="14" spans="1:18" s="4" customFormat="1" ht="53.25" customHeight="1" thickBot="1" x14ac:dyDescent="0.3">
      <c r="A14" s="12">
        <v>1</v>
      </c>
      <c r="B14" s="63" t="s">
        <v>19</v>
      </c>
      <c r="C14" s="64" t="s">
        <v>17</v>
      </c>
      <c r="D14" s="64">
        <v>4</v>
      </c>
      <c r="E14" s="65" t="s">
        <v>56</v>
      </c>
      <c r="F14" s="66" t="s">
        <v>57</v>
      </c>
      <c r="G14" s="67" t="s">
        <v>126</v>
      </c>
      <c r="H14" s="64">
        <v>1</v>
      </c>
      <c r="I14" s="64">
        <v>1</v>
      </c>
      <c r="J14" s="64" t="s">
        <v>43</v>
      </c>
      <c r="K14" s="64"/>
      <c r="L14" s="64"/>
      <c r="M14" s="64"/>
      <c r="N14" s="64" t="s">
        <v>12</v>
      </c>
      <c r="O14" s="98" t="s">
        <v>69</v>
      </c>
      <c r="P14" s="56"/>
      <c r="Q14" s="52"/>
      <c r="R14" s="52"/>
    </row>
    <row r="15" spans="1:18" s="4" customFormat="1" ht="47.1" customHeight="1" x14ac:dyDescent="0.25">
      <c r="A15" s="12">
        <v>2</v>
      </c>
      <c r="B15" s="141" t="s">
        <v>61</v>
      </c>
      <c r="C15" s="72" t="s">
        <v>83</v>
      </c>
      <c r="D15" s="72">
        <v>2</v>
      </c>
      <c r="E15" s="71" t="s">
        <v>62</v>
      </c>
      <c r="F15" s="101" t="s">
        <v>63</v>
      </c>
      <c r="G15" s="104" t="s">
        <v>152</v>
      </c>
      <c r="H15" s="72">
        <v>1</v>
      </c>
      <c r="I15" s="72">
        <v>12</v>
      </c>
      <c r="J15" s="72" t="s">
        <v>24</v>
      </c>
      <c r="K15" s="72"/>
      <c r="L15" s="72"/>
      <c r="M15" s="72"/>
      <c r="N15" s="72" t="s">
        <v>12</v>
      </c>
      <c r="O15" s="105"/>
      <c r="P15" s="56"/>
      <c r="Q15" s="52"/>
      <c r="R15" s="52"/>
    </row>
    <row r="16" spans="1:18" s="4" customFormat="1" ht="47.1" customHeight="1" thickBot="1" x14ac:dyDescent="0.3">
      <c r="A16" s="11">
        <v>3</v>
      </c>
      <c r="B16" s="142"/>
      <c r="C16" s="68" t="s">
        <v>22</v>
      </c>
      <c r="D16" s="68">
        <v>2</v>
      </c>
      <c r="E16" s="68" t="s">
        <v>62</v>
      </c>
      <c r="F16" s="68" t="s">
        <v>63</v>
      </c>
      <c r="G16" s="69" t="s">
        <v>152</v>
      </c>
      <c r="H16" s="68">
        <v>1</v>
      </c>
      <c r="I16" s="68">
        <v>12</v>
      </c>
      <c r="J16" s="68" t="s">
        <v>24</v>
      </c>
      <c r="K16" s="96"/>
      <c r="L16" s="96"/>
      <c r="M16" s="96"/>
      <c r="N16" s="68" t="s">
        <v>12</v>
      </c>
      <c r="O16" s="103"/>
      <c r="P16" s="53"/>
      <c r="Q16" s="52"/>
      <c r="R16" s="52"/>
    </row>
    <row r="17" spans="1:18" ht="47.1" customHeight="1" x14ac:dyDescent="0.25">
      <c r="A17" s="12">
        <v>4</v>
      </c>
      <c r="B17" s="141" t="s">
        <v>13</v>
      </c>
      <c r="C17" s="70" t="s">
        <v>44</v>
      </c>
      <c r="D17" s="70">
        <v>2</v>
      </c>
      <c r="E17" s="71" t="s">
        <v>45</v>
      </c>
      <c r="F17" s="72" t="s">
        <v>46</v>
      </c>
      <c r="G17" s="130" t="s">
        <v>122</v>
      </c>
      <c r="H17" s="72">
        <v>1</v>
      </c>
      <c r="I17" s="70">
        <v>3</v>
      </c>
      <c r="J17" s="72" t="s">
        <v>24</v>
      </c>
      <c r="K17" s="102"/>
      <c r="L17" s="102"/>
      <c r="M17" s="102"/>
      <c r="N17" s="72" t="s">
        <v>12</v>
      </c>
      <c r="O17" s="97"/>
      <c r="P17" s="54"/>
      <c r="Q17" s="55"/>
      <c r="R17" s="55"/>
    </row>
    <row r="18" spans="1:18" ht="47.1" customHeight="1" x14ac:dyDescent="0.25">
      <c r="A18" s="12">
        <v>5</v>
      </c>
      <c r="B18" s="143"/>
      <c r="C18" s="73" t="s">
        <v>20</v>
      </c>
      <c r="D18" s="73">
        <v>2</v>
      </c>
      <c r="E18" s="74" t="s">
        <v>47</v>
      </c>
      <c r="F18" s="75" t="s">
        <v>48</v>
      </c>
      <c r="G18" s="76" t="s">
        <v>123</v>
      </c>
      <c r="H18" s="75">
        <v>1</v>
      </c>
      <c r="I18" s="73">
        <v>1</v>
      </c>
      <c r="J18" s="75" t="s">
        <v>43</v>
      </c>
      <c r="K18" s="75"/>
      <c r="L18" s="75"/>
      <c r="M18" s="75"/>
      <c r="N18" s="75" t="s">
        <v>12</v>
      </c>
      <c r="O18" s="61" t="s">
        <v>69</v>
      </c>
      <c r="P18" s="57"/>
      <c r="Q18" s="55"/>
      <c r="R18" s="55"/>
    </row>
    <row r="19" spans="1:18" ht="47.1" customHeight="1" x14ac:dyDescent="0.25">
      <c r="A19" s="11">
        <v>6</v>
      </c>
      <c r="B19" s="143"/>
      <c r="C19" s="77" t="s">
        <v>49</v>
      </c>
      <c r="D19" s="78">
        <v>1</v>
      </c>
      <c r="E19" s="79" t="s">
        <v>52</v>
      </c>
      <c r="F19" s="80" t="s">
        <v>50</v>
      </c>
      <c r="G19" s="76" t="s">
        <v>124</v>
      </c>
      <c r="H19" s="75">
        <v>1</v>
      </c>
      <c r="I19" s="73">
        <v>2</v>
      </c>
      <c r="J19" s="75" t="s">
        <v>43</v>
      </c>
      <c r="K19" s="75"/>
      <c r="L19" s="75"/>
      <c r="M19" s="75"/>
      <c r="N19" s="75" t="s">
        <v>12</v>
      </c>
      <c r="O19" s="62"/>
      <c r="P19" s="44"/>
      <c r="Q19" s="55"/>
      <c r="R19" s="55"/>
    </row>
    <row r="20" spans="1:18" ht="47.1" customHeight="1" x14ac:dyDescent="0.25">
      <c r="A20" s="12">
        <v>7</v>
      </c>
      <c r="B20" s="143"/>
      <c r="C20" s="77" t="s">
        <v>49</v>
      </c>
      <c r="D20" s="78">
        <v>3</v>
      </c>
      <c r="E20" s="79" t="s">
        <v>70</v>
      </c>
      <c r="F20" s="79" t="s">
        <v>51</v>
      </c>
      <c r="G20" s="76" t="s">
        <v>125</v>
      </c>
      <c r="H20" s="75">
        <v>1</v>
      </c>
      <c r="I20" s="73">
        <v>2</v>
      </c>
      <c r="J20" s="75" t="s">
        <v>43</v>
      </c>
      <c r="K20" s="75"/>
      <c r="L20" s="75"/>
      <c r="M20" s="75"/>
      <c r="N20" s="75" t="s">
        <v>12</v>
      </c>
      <c r="O20" s="62"/>
      <c r="P20" s="44"/>
      <c r="Q20" s="55"/>
      <c r="R20" s="55"/>
    </row>
    <row r="21" spans="1:18" ht="47.1" customHeight="1" x14ac:dyDescent="0.25">
      <c r="A21" s="12">
        <v>8</v>
      </c>
      <c r="B21" s="143"/>
      <c r="C21" s="77" t="s">
        <v>22</v>
      </c>
      <c r="D21" s="78">
        <v>2</v>
      </c>
      <c r="E21" s="79" t="s">
        <v>53</v>
      </c>
      <c r="F21" s="80"/>
      <c r="G21" s="76" t="s">
        <v>127</v>
      </c>
      <c r="H21" s="75">
        <v>1</v>
      </c>
      <c r="I21" s="73">
        <v>2</v>
      </c>
      <c r="J21" s="75" t="s">
        <v>43</v>
      </c>
      <c r="K21" s="75"/>
      <c r="L21" s="75"/>
      <c r="M21" s="75"/>
      <c r="N21" s="75" t="s">
        <v>12</v>
      </c>
      <c r="O21" s="62"/>
      <c r="P21" s="44"/>
      <c r="Q21" s="55"/>
      <c r="R21" s="55"/>
    </row>
    <row r="22" spans="1:18" ht="47.1" customHeight="1" x14ac:dyDescent="0.25">
      <c r="A22" s="11">
        <v>9</v>
      </c>
      <c r="B22" s="143"/>
      <c r="C22" s="77" t="s">
        <v>22</v>
      </c>
      <c r="D22" s="78">
        <v>2</v>
      </c>
      <c r="E22" s="79" t="s">
        <v>54</v>
      </c>
      <c r="F22" s="79"/>
      <c r="G22" s="76" t="s">
        <v>128</v>
      </c>
      <c r="H22" s="75">
        <v>1</v>
      </c>
      <c r="I22" s="73">
        <v>4</v>
      </c>
      <c r="J22" s="75" t="s">
        <v>24</v>
      </c>
      <c r="K22" s="75"/>
      <c r="L22" s="75"/>
      <c r="M22" s="75"/>
      <c r="N22" s="75" t="s">
        <v>12</v>
      </c>
      <c r="O22" s="62"/>
      <c r="P22" s="44"/>
      <c r="Q22" s="55"/>
      <c r="R22" s="55"/>
    </row>
    <row r="23" spans="1:18" ht="47.1" customHeight="1" x14ac:dyDescent="0.25">
      <c r="A23" s="12">
        <v>10</v>
      </c>
      <c r="B23" s="143"/>
      <c r="C23" s="77" t="s">
        <v>22</v>
      </c>
      <c r="D23" s="78">
        <v>2</v>
      </c>
      <c r="E23" s="79" t="s">
        <v>55</v>
      </c>
      <c r="F23" s="79"/>
      <c r="G23" s="76" t="s">
        <v>129</v>
      </c>
      <c r="H23" s="75">
        <v>1</v>
      </c>
      <c r="I23" s="73">
        <v>3</v>
      </c>
      <c r="J23" s="75" t="s">
        <v>43</v>
      </c>
      <c r="K23" s="75"/>
      <c r="L23" s="75"/>
      <c r="M23" s="75"/>
      <c r="N23" s="75" t="s">
        <v>12</v>
      </c>
      <c r="O23" s="62"/>
      <c r="P23" s="44"/>
      <c r="Q23" s="55"/>
      <c r="R23" s="55"/>
    </row>
    <row r="24" spans="1:18" ht="47.1" customHeight="1" x14ac:dyDescent="0.25">
      <c r="A24" s="12">
        <v>11</v>
      </c>
      <c r="B24" s="143"/>
      <c r="C24" s="45" t="s">
        <v>14</v>
      </c>
      <c r="D24" s="45">
        <v>2</v>
      </c>
      <c r="E24" s="24" t="s">
        <v>64</v>
      </c>
      <c r="F24" s="46" t="s">
        <v>65</v>
      </c>
      <c r="G24" s="47" t="s">
        <v>130</v>
      </c>
      <c r="H24" s="46">
        <v>1</v>
      </c>
      <c r="I24" s="48">
        <v>2</v>
      </c>
      <c r="J24" s="49" t="s">
        <v>120</v>
      </c>
      <c r="K24" s="75"/>
      <c r="L24" s="75"/>
      <c r="M24" s="75"/>
      <c r="N24" s="49" t="s">
        <v>12</v>
      </c>
      <c r="O24" s="61" t="s">
        <v>69</v>
      </c>
      <c r="P24" s="58"/>
      <c r="Q24" s="55"/>
      <c r="R24" s="55"/>
    </row>
    <row r="25" spans="1:18" ht="60.95" customHeight="1" x14ac:dyDescent="0.25">
      <c r="A25" s="11">
        <v>12</v>
      </c>
      <c r="B25" s="143"/>
      <c r="C25" s="45" t="s">
        <v>66</v>
      </c>
      <c r="D25" s="45">
        <v>2</v>
      </c>
      <c r="E25" s="24" t="s">
        <v>67</v>
      </c>
      <c r="F25" s="46" t="s">
        <v>68</v>
      </c>
      <c r="G25" s="47" t="s">
        <v>131</v>
      </c>
      <c r="H25" s="46">
        <v>1</v>
      </c>
      <c r="I25" s="48">
        <v>1</v>
      </c>
      <c r="J25" s="75" t="s">
        <v>43</v>
      </c>
      <c r="K25" s="75"/>
      <c r="L25" s="75"/>
      <c r="M25" s="75"/>
      <c r="N25" s="49" t="s">
        <v>12</v>
      </c>
      <c r="O25" s="61" t="s">
        <v>79</v>
      </c>
      <c r="P25" s="160" t="s">
        <v>155</v>
      </c>
      <c r="Q25" s="161"/>
      <c r="R25" s="55"/>
    </row>
    <row r="26" spans="1:18" ht="60.95" customHeight="1" x14ac:dyDescent="0.25">
      <c r="A26" s="12">
        <v>13</v>
      </c>
      <c r="B26" s="143"/>
      <c r="C26" s="45" t="s">
        <v>66</v>
      </c>
      <c r="D26" s="45">
        <v>2</v>
      </c>
      <c r="E26" s="24" t="s">
        <v>119</v>
      </c>
      <c r="F26" s="46" t="s">
        <v>68</v>
      </c>
      <c r="G26" s="47" t="s">
        <v>132</v>
      </c>
      <c r="H26" s="46">
        <v>1</v>
      </c>
      <c r="I26" s="48">
        <v>1</v>
      </c>
      <c r="J26" s="75" t="s">
        <v>43</v>
      </c>
      <c r="K26" s="75"/>
      <c r="L26" s="75"/>
      <c r="M26" s="75"/>
      <c r="N26" s="49" t="s">
        <v>12</v>
      </c>
      <c r="O26" s="61" t="s">
        <v>79</v>
      </c>
      <c r="P26" s="162"/>
      <c r="Q26" s="163"/>
      <c r="R26" s="55"/>
    </row>
    <row r="27" spans="1:18" ht="60.95" customHeight="1" x14ac:dyDescent="0.25">
      <c r="A27" s="12">
        <v>14</v>
      </c>
      <c r="B27" s="143"/>
      <c r="C27" s="45" t="s">
        <v>66</v>
      </c>
      <c r="D27" s="45">
        <v>2</v>
      </c>
      <c r="E27" s="24" t="s">
        <v>118</v>
      </c>
      <c r="F27" s="46" t="s">
        <v>68</v>
      </c>
      <c r="G27" s="47" t="s">
        <v>133</v>
      </c>
      <c r="H27" s="46">
        <v>1</v>
      </c>
      <c r="I27" s="48">
        <v>1</v>
      </c>
      <c r="J27" s="75" t="s">
        <v>43</v>
      </c>
      <c r="K27" s="75"/>
      <c r="L27" s="75"/>
      <c r="M27" s="75"/>
      <c r="N27" s="49" t="s">
        <v>12</v>
      </c>
      <c r="O27" s="61" t="s">
        <v>79</v>
      </c>
      <c r="P27" s="162"/>
      <c r="Q27" s="163"/>
      <c r="R27" s="55"/>
    </row>
    <row r="28" spans="1:18" ht="60.95" customHeight="1" thickBot="1" x14ac:dyDescent="0.3">
      <c r="A28" s="11">
        <v>15</v>
      </c>
      <c r="B28" s="142"/>
      <c r="C28" s="81" t="s">
        <v>66</v>
      </c>
      <c r="D28" s="81">
        <v>1</v>
      </c>
      <c r="E28" s="82" t="s">
        <v>117</v>
      </c>
      <c r="F28" s="83" t="s">
        <v>68</v>
      </c>
      <c r="G28" s="84" t="s">
        <v>134</v>
      </c>
      <c r="H28" s="83">
        <v>1</v>
      </c>
      <c r="I28" s="85">
        <v>1</v>
      </c>
      <c r="J28" s="86" t="s">
        <v>43</v>
      </c>
      <c r="K28" s="96"/>
      <c r="L28" s="96"/>
      <c r="M28" s="96"/>
      <c r="N28" s="86" t="s">
        <v>12</v>
      </c>
      <c r="O28" s="111" t="s">
        <v>79</v>
      </c>
      <c r="P28" s="164"/>
      <c r="Q28" s="165"/>
      <c r="R28" s="55"/>
    </row>
    <row r="29" spans="1:18" ht="47.1" customHeight="1" x14ac:dyDescent="0.25">
      <c r="A29" s="12">
        <v>16</v>
      </c>
      <c r="B29" s="137" t="s">
        <v>15</v>
      </c>
      <c r="C29" s="87" t="s">
        <v>16</v>
      </c>
      <c r="D29" s="87">
        <v>1</v>
      </c>
      <c r="E29" s="88" t="s">
        <v>150</v>
      </c>
      <c r="F29" s="89" t="s">
        <v>58</v>
      </c>
      <c r="G29" s="90" t="s">
        <v>135</v>
      </c>
      <c r="H29" s="89">
        <v>1</v>
      </c>
      <c r="I29" s="70">
        <v>1</v>
      </c>
      <c r="J29" s="72" t="s">
        <v>120</v>
      </c>
      <c r="K29" s="102"/>
      <c r="L29" s="102"/>
      <c r="M29" s="102"/>
      <c r="N29" s="72" t="s">
        <v>12</v>
      </c>
      <c r="O29" s="99"/>
      <c r="P29" s="58"/>
      <c r="Q29" s="55"/>
      <c r="R29" s="55"/>
    </row>
    <row r="30" spans="1:18" ht="47.1" customHeight="1" x14ac:dyDescent="0.25">
      <c r="A30" s="12">
        <v>17</v>
      </c>
      <c r="B30" s="138"/>
      <c r="C30" s="77" t="s">
        <v>16</v>
      </c>
      <c r="D30" s="77">
        <v>1</v>
      </c>
      <c r="E30" s="79" t="s">
        <v>149</v>
      </c>
      <c r="F30" s="80" t="s">
        <v>58</v>
      </c>
      <c r="G30" s="91" t="s">
        <v>136</v>
      </c>
      <c r="H30" s="80">
        <v>1</v>
      </c>
      <c r="I30" s="73">
        <v>1</v>
      </c>
      <c r="J30" s="75" t="s">
        <v>43</v>
      </c>
      <c r="K30" s="75"/>
      <c r="L30" s="75"/>
      <c r="M30" s="75"/>
      <c r="N30" s="75" t="s">
        <v>12</v>
      </c>
      <c r="O30" s="60"/>
      <c r="P30" s="58"/>
      <c r="Q30" s="55"/>
      <c r="R30" s="55"/>
    </row>
    <row r="31" spans="1:18" ht="47.1" customHeight="1" x14ac:dyDescent="0.25">
      <c r="A31" s="11">
        <v>18</v>
      </c>
      <c r="B31" s="139"/>
      <c r="C31" s="77" t="s">
        <v>75</v>
      </c>
      <c r="D31" s="45">
        <v>1</v>
      </c>
      <c r="E31" s="24" t="s">
        <v>153</v>
      </c>
      <c r="F31" s="46" t="s">
        <v>76</v>
      </c>
      <c r="G31" s="47" t="s">
        <v>137</v>
      </c>
      <c r="H31" s="46">
        <v>1</v>
      </c>
      <c r="I31" s="48">
        <v>1</v>
      </c>
      <c r="J31" s="75" t="s">
        <v>43</v>
      </c>
      <c r="K31" s="75"/>
      <c r="L31" s="75"/>
      <c r="M31" s="75"/>
      <c r="N31" s="75" t="s">
        <v>12</v>
      </c>
      <c r="O31" s="60"/>
      <c r="P31" s="58"/>
      <c r="Q31" s="55"/>
      <c r="R31" s="55"/>
    </row>
    <row r="32" spans="1:18" ht="47.1" customHeight="1" x14ac:dyDescent="0.25">
      <c r="A32" s="12">
        <v>19</v>
      </c>
      <c r="B32" s="139"/>
      <c r="C32" s="77" t="s">
        <v>16</v>
      </c>
      <c r="D32" s="45">
        <v>1</v>
      </c>
      <c r="E32" s="79" t="s">
        <v>147</v>
      </c>
      <c r="F32" s="46" t="s">
        <v>77</v>
      </c>
      <c r="G32" s="47" t="s">
        <v>138</v>
      </c>
      <c r="H32" s="46">
        <v>1</v>
      </c>
      <c r="I32" s="48">
        <v>1</v>
      </c>
      <c r="J32" s="75" t="s">
        <v>43</v>
      </c>
      <c r="K32" s="75"/>
      <c r="L32" s="75"/>
      <c r="M32" s="75"/>
      <c r="N32" s="75" t="s">
        <v>12</v>
      </c>
      <c r="O32" s="61" t="s">
        <v>69</v>
      </c>
      <c r="P32" s="58"/>
      <c r="Q32" s="55"/>
      <c r="R32" s="55"/>
    </row>
    <row r="33" spans="1:18" ht="53.25" customHeight="1" thickBot="1" x14ac:dyDescent="0.3">
      <c r="A33" s="12">
        <v>20</v>
      </c>
      <c r="B33" s="140"/>
      <c r="C33" s="81" t="s">
        <v>16</v>
      </c>
      <c r="D33" s="81">
        <v>1</v>
      </c>
      <c r="E33" s="82" t="s">
        <v>59</v>
      </c>
      <c r="F33" s="83" t="s">
        <v>60</v>
      </c>
      <c r="G33" s="84">
        <v>13</v>
      </c>
      <c r="H33" s="83">
        <v>1</v>
      </c>
      <c r="I33" s="85">
        <v>1</v>
      </c>
      <c r="J33" s="86" t="s">
        <v>43</v>
      </c>
      <c r="K33" s="96"/>
      <c r="L33" s="96"/>
      <c r="M33" s="96"/>
      <c r="N33" s="86" t="s">
        <v>12</v>
      </c>
      <c r="O33" s="100"/>
      <c r="P33" s="58"/>
      <c r="Q33" s="55"/>
      <c r="R33" s="55"/>
    </row>
    <row r="34" spans="1:18" ht="47.1" customHeight="1" x14ac:dyDescent="0.25">
      <c r="A34" s="11">
        <v>21</v>
      </c>
      <c r="B34" s="141" t="s">
        <v>10</v>
      </c>
      <c r="C34" s="70" t="s">
        <v>78</v>
      </c>
      <c r="D34" s="70">
        <v>3</v>
      </c>
      <c r="E34" s="71" t="s">
        <v>81</v>
      </c>
      <c r="F34" s="101" t="s">
        <v>80</v>
      </c>
      <c r="G34" s="90" t="s">
        <v>139</v>
      </c>
      <c r="H34" s="72">
        <v>1</v>
      </c>
      <c r="I34" s="70">
        <v>3</v>
      </c>
      <c r="J34" s="75" t="s">
        <v>24</v>
      </c>
      <c r="K34" s="102"/>
      <c r="L34" s="102"/>
      <c r="M34" s="102"/>
      <c r="N34" s="72" t="s">
        <v>12</v>
      </c>
      <c r="O34" s="108" t="s">
        <v>69</v>
      </c>
      <c r="P34" s="50"/>
      <c r="Q34" s="51"/>
      <c r="R34" s="51"/>
    </row>
    <row r="35" spans="1:18" ht="53.25" customHeight="1" thickBot="1" x14ac:dyDescent="0.3">
      <c r="A35" s="12">
        <v>22</v>
      </c>
      <c r="B35" s="142"/>
      <c r="C35" s="92" t="s">
        <v>11</v>
      </c>
      <c r="D35" s="92">
        <v>1</v>
      </c>
      <c r="E35" s="93" t="s">
        <v>154</v>
      </c>
      <c r="F35" s="94" t="s">
        <v>71</v>
      </c>
      <c r="G35" s="95" t="s">
        <v>141</v>
      </c>
      <c r="H35" s="96">
        <v>1</v>
      </c>
      <c r="I35" s="92">
        <v>10</v>
      </c>
      <c r="J35" s="96" t="s">
        <v>121</v>
      </c>
      <c r="K35" s="86"/>
      <c r="L35" s="86"/>
      <c r="M35" s="86"/>
      <c r="N35" s="96" t="s">
        <v>12</v>
      </c>
      <c r="O35" s="109" t="s">
        <v>143</v>
      </c>
      <c r="P35" s="50"/>
      <c r="Q35" s="51"/>
      <c r="R35" s="51"/>
    </row>
    <row r="36" spans="1:18" ht="47.1" customHeight="1" thickBot="1" x14ac:dyDescent="0.3">
      <c r="A36" s="12">
        <v>23</v>
      </c>
      <c r="B36" s="131" t="s">
        <v>142</v>
      </c>
      <c r="C36" s="106" t="s">
        <v>72</v>
      </c>
      <c r="D36" s="106">
        <v>1</v>
      </c>
      <c r="E36" s="65" t="s">
        <v>148</v>
      </c>
      <c r="F36" s="66" t="s">
        <v>73</v>
      </c>
      <c r="G36" s="107" t="s">
        <v>140</v>
      </c>
      <c r="H36" s="64">
        <v>1</v>
      </c>
      <c r="I36" s="106">
        <v>4</v>
      </c>
      <c r="J36" s="64" t="s">
        <v>43</v>
      </c>
      <c r="K36" s="64"/>
      <c r="L36" s="64"/>
      <c r="M36" s="64"/>
      <c r="N36" s="64" t="s">
        <v>12</v>
      </c>
      <c r="O36" s="110" t="s">
        <v>69</v>
      </c>
      <c r="P36" s="50"/>
      <c r="Q36" s="59"/>
      <c r="R36" s="59"/>
    </row>
    <row r="37" spans="1:18" ht="20.25" x14ac:dyDescent="0.25">
      <c r="A37" s="19"/>
      <c r="B37" s="133"/>
      <c r="C37" s="133"/>
      <c r="D37" s="1"/>
      <c r="E37" s="1"/>
      <c r="F37" s="1"/>
      <c r="G37" s="132" t="s">
        <v>18</v>
      </c>
      <c r="H37" s="15">
        <f>SUM(H14:H36)</f>
        <v>23</v>
      </c>
      <c r="I37" s="1"/>
      <c r="K37" s="37">
        <f>SUM(K14:K36)</f>
        <v>0</v>
      </c>
      <c r="L37" s="37">
        <f>SUM(L14:L36)</f>
        <v>0</v>
      </c>
      <c r="M37" s="37">
        <f>SUM(M14:M36)</f>
        <v>0</v>
      </c>
    </row>
    <row r="38" spans="1:18" ht="20.25" x14ac:dyDescent="0.25">
      <c r="A38" s="19"/>
      <c r="B38" s="20"/>
      <c r="C38" s="20"/>
      <c r="D38" s="1"/>
      <c r="E38" s="1"/>
      <c r="F38" s="1"/>
      <c r="G38" s="8"/>
      <c r="H38" s="6"/>
      <c r="I38" s="1"/>
      <c r="K38" s="134" t="s">
        <v>42</v>
      </c>
      <c r="L38" s="135"/>
      <c r="M38" s="38">
        <f>SUM(M14:M36)*3</f>
        <v>0</v>
      </c>
    </row>
    <row r="39" spans="1:18" ht="20.25" x14ac:dyDescent="0.25">
      <c r="A39" s="6"/>
      <c r="B39" s="13"/>
      <c r="C39" s="20"/>
      <c r="D39" s="21"/>
      <c r="E39" s="7"/>
      <c r="F39" s="7"/>
      <c r="G39" s="8"/>
      <c r="H39" s="6"/>
      <c r="I39" s="6"/>
      <c r="J39" s="9"/>
      <c r="K39" s="39"/>
      <c r="L39" s="40" t="s">
        <v>18</v>
      </c>
      <c r="M39" s="41">
        <f>L37+M38</f>
        <v>0</v>
      </c>
      <c r="N39" s="9"/>
    </row>
    <row r="40" spans="1:18" ht="20.25" x14ac:dyDescent="0.25">
      <c r="A40" s="6"/>
      <c r="B40" s="13"/>
      <c r="C40" s="20"/>
      <c r="D40" s="21"/>
      <c r="E40" s="7"/>
      <c r="F40" s="7"/>
      <c r="G40" s="8"/>
      <c r="H40" s="6"/>
      <c r="I40" s="6"/>
      <c r="J40" s="9"/>
      <c r="K40" s="10"/>
      <c r="L40" s="22"/>
      <c r="M40" s="23"/>
      <c r="N40" s="9"/>
    </row>
    <row r="41" spans="1:18" ht="47.25" x14ac:dyDescent="0.25">
      <c r="A41" s="25" t="s">
        <v>0</v>
      </c>
      <c r="B41" s="25" t="s">
        <v>1</v>
      </c>
      <c r="C41" s="25" t="s">
        <v>2</v>
      </c>
      <c r="D41" s="25" t="s">
        <v>3</v>
      </c>
      <c r="E41" s="25" t="s">
        <v>4</v>
      </c>
      <c r="F41" s="25" t="s">
        <v>5</v>
      </c>
      <c r="G41" s="31" t="s">
        <v>37</v>
      </c>
      <c r="H41" s="32" t="s">
        <v>34</v>
      </c>
      <c r="I41" s="32" t="s">
        <v>35</v>
      </c>
      <c r="J41" s="31" t="s">
        <v>36</v>
      </c>
      <c r="K41" s="33" t="s">
        <v>38</v>
      </c>
      <c r="L41" s="22"/>
      <c r="M41" s="23"/>
      <c r="N41" s="9"/>
    </row>
    <row r="42" spans="1:18" ht="47.25" customHeight="1" x14ac:dyDescent="0.25">
      <c r="A42" s="11">
        <v>30</v>
      </c>
      <c r="B42" s="26" t="s">
        <v>151</v>
      </c>
      <c r="C42" s="29" t="s">
        <v>145</v>
      </c>
      <c r="D42" s="27" t="s">
        <v>39</v>
      </c>
      <c r="E42" s="29" t="s">
        <v>146</v>
      </c>
      <c r="F42" s="16" t="s">
        <v>33</v>
      </c>
      <c r="G42" s="28" t="s">
        <v>39</v>
      </c>
      <c r="H42" s="17">
        <v>3</v>
      </c>
      <c r="I42" s="18" t="s">
        <v>40</v>
      </c>
      <c r="J42" s="16"/>
      <c r="K42" s="16">
        <f>H42*J42</f>
        <v>0</v>
      </c>
      <c r="L42" s="30"/>
      <c r="M42" s="30"/>
      <c r="N42" s="4"/>
    </row>
    <row r="43" spans="1:18" ht="21.75" customHeight="1" x14ac:dyDescent="0.25">
      <c r="I43" s="34"/>
      <c r="J43" s="41" t="s">
        <v>18</v>
      </c>
      <c r="K43" s="43">
        <f>SUM(K42)</f>
        <v>0</v>
      </c>
    </row>
    <row r="45" spans="1:18" ht="31.5" customHeight="1" x14ac:dyDescent="0.25">
      <c r="L45" s="36" t="s">
        <v>41</v>
      </c>
      <c r="M45" s="42">
        <f>M39+K43</f>
        <v>0</v>
      </c>
    </row>
    <row r="47" spans="1:18" ht="15.75" x14ac:dyDescent="0.25">
      <c r="M47" s="35"/>
    </row>
  </sheetData>
  <mergeCells count="15">
    <mergeCell ref="P25:Q28"/>
    <mergeCell ref="A10:N10"/>
    <mergeCell ref="B2:C2"/>
    <mergeCell ref="D2:F2"/>
    <mergeCell ref="B3:C3"/>
    <mergeCell ref="D3:F3"/>
    <mergeCell ref="B5:N5"/>
    <mergeCell ref="B8:N8"/>
    <mergeCell ref="B37:C37"/>
    <mergeCell ref="K38:L38"/>
    <mergeCell ref="A11:N11"/>
    <mergeCell ref="B29:B33"/>
    <mergeCell ref="B34:B35"/>
    <mergeCell ref="B17:B28"/>
    <mergeCell ref="B15:B16"/>
  </mergeCells>
  <pageMargins left="0.11811023622047245" right="0.11811023622047245" top="0.55118110236220474" bottom="0.55118110236220474"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8DD6C-F8BF-4845-BF7E-51BD81CC4806}">
  <dimension ref="B2:C32"/>
  <sheetViews>
    <sheetView topLeftCell="A16" workbookViewId="0">
      <selection activeCell="C21" sqref="C21"/>
    </sheetView>
  </sheetViews>
  <sheetFormatPr defaultRowHeight="15.75" x14ac:dyDescent="0.25"/>
  <cols>
    <col min="1" max="1" width="2.5703125" customWidth="1"/>
    <col min="2" max="2" width="46.140625" style="112" customWidth="1"/>
    <col min="3" max="3" width="58.85546875" style="113" customWidth="1"/>
  </cols>
  <sheetData>
    <row r="2" spans="2:3" ht="16.5" thickBot="1" x14ac:dyDescent="0.3"/>
    <row r="3" spans="2:3" ht="16.5" thickBot="1" x14ac:dyDescent="0.3">
      <c r="B3" s="154" t="s">
        <v>84</v>
      </c>
      <c r="C3" s="155"/>
    </row>
    <row r="4" spans="2:3" x14ac:dyDescent="0.25">
      <c r="B4" s="114" t="s">
        <v>85</v>
      </c>
      <c r="C4" s="115"/>
    </row>
    <row r="5" spans="2:3" x14ac:dyDescent="0.25">
      <c r="B5" s="156" t="s">
        <v>86</v>
      </c>
      <c r="C5" s="156"/>
    </row>
    <row r="6" spans="2:3" ht="31.5" x14ac:dyDescent="0.25">
      <c r="B6" s="116" t="s">
        <v>87</v>
      </c>
      <c r="C6" s="116" t="s">
        <v>88</v>
      </c>
    </row>
    <row r="7" spans="2:3" x14ac:dyDescent="0.25">
      <c r="B7" s="117" t="s">
        <v>89</v>
      </c>
      <c r="C7" s="118" t="s">
        <v>90</v>
      </c>
    </row>
    <row r="8" spans="2:3" x14ac:dyDescent="0.25">
      <c r="B8" s="119" t="s">
        <v>91</v>
      </c>
      <c r="C8" s="120"/>
    </row>
    <row r="9" spans="2:3" x14ac:dyDescent="0.25">
      <c r="B9" s="121" t="s">
        <v>92</v>
      </c>
      <c r="C9" s="122"/>
    </row>
    <row r="10" spans="2:3" ht="47.25" x14ac:dyDescent="0.25">
      <c r="B10" s="123" t="s">
        <v>93</v>
      </c>
      <c r="C10" s="122"/>
    </row>
    <row r="11" spans="2:3" ht="31.5" x14ac:dyDescent="0.25">
      <c r="B11" s="124" t="s">
        <v>94</v>
      </c>
      <c r="C11" s="122"/>
    </row>
    <row r="12" spans="2:3" ht="31.5" x14ac:dyDescent="0.25">
      <c r="B12" s="119" t="s">
        <v>95</v>
      </c>
      <c r="C12" s="120"/>
    </row>
    <row r="13" spans="2:3" hidden="1" x14ac:dyDescent="0.25">
      <c r="B13" s="117" t="s">
        <v>96</v>
      </c>
      <c r="C13" s="120" t="s">
        <v>97</v>
      </c>
    </row>
    <row r="14" spans="2:3" hidden="1" x14ac:dyDescent="0.25">
      <c r="B14" s="117" t="s">
        <v>98</v>
      </c>
      <c r="C14" s="120" t="s">
        <v>99</v>
      </c>
    </row>
    <row r="15" spans="2:3" hidden="1" x14ac:dyDescent="0.25">
      <c r="B15" s="117" t="s">
        <v>100</v>
      </c>
      <c r="C15" s="120" t="s">
        <v>101</v>
      </c>
    </row>
    <row r="16" spans="2:3" ht="31.5" x14ac:dyDescent="0.25">
      <c r="B16" s="117" t="s">
        <v>102</v>
      </c>
      <c r="C16" s="120"/>
    </row>
    <row r="17" spans="2:3" ht="31.5" x14ac:dyDescent="0.25">
      <c r="B17" s="117" t="s">
        <v>103</v>
      </c>
      <c r="C17" s="120"/>
    </row>
    <row r="18" spans="2:3" x14ac:dyDescent="0.25">
      <c r="B18" s="117" t="s">
        <v>104</v>
      </c>
      <c r="C18" s="120"/>
    </row>
    <row r="19" spans="2:3" ht="31.5" x14ac:dyDescent="0.25">
      <c r="B19" s="123" t="s">
        <v>105</v>
      </c>
      <c r="C19" s="125"/>
    </row>
    <row r="20" spans="2:3" ht="31.5" x14ac:dyDescent="0.25">
      <c r="B20" s="123" t="s">
        <v>106</v>
      </c>
      <c r="C20" s="125"/>
    </row>
    <row r="21" spans="2:3" x14ac:dyDescent="0.25">
      <c r="B21" s="123" t="s">
        <v>107</v>
      </c>
      <c r="C21" s="125"/>
    </row>
    <row r="22" spans="2:3" ht="31.5" x14ac:dyDescent="0.25">
      <c r="B22" s="126" t="s">
        <v>108</v>
      </c>
      <c r="C22" s="125"/>
    </row>
    <row r="23" spans="2:3" ht="31.5" x14ac:dyDescent="0.25">
      <c r="B23" s="126" t="s">
        <v>109</v>
      </c>
      <c r="C23" s="125"/>
    </row>
    <row r="24" spans="2:3" x14ac:dyDescent="0.25">
      <c r="B24" s="126" t="s">
        <v>110</v>
      </c>
      <c r="C24" s="125"/>
    </row>
    <row r="25" spans="2:3" ht="47.25" x14ac:dyDescent="0.25">
      <c r="B25" s="126" t="s">
        <v>111</v>
      </c>
      <c r="C25" s="125"/>
    </row>
    <row r="26" spans="2:3" ht="31.5" x14ac:dyDescent="0.25">
      <c r="B26" s="124" t="s">
        <v>112</v>
      </c>
      <c r="C26" s="127"/>
    </row>
    <row r="27" spans="2:3" x14ac:dyDescent="0.25">
      <c r="B27" s="157" t="s">
        <v>113</v>
      </c>
      <c r="C27" s="128"/>
    </row>
    <row r="28" spans="2:3" x14ac:dyDescent="0.25">
      <c r="B28" s="158"/>
      <c r="C28" s="128"/>
    </row>
    <row r="29" spans="2:3" x14ac:dyDescent="0.25">
      <c r="B29" s="159"/>
      <c r="C29" s="128"/>
    </row>
    <row r="30" spans="2:3" ht="31.5" x14ac:dyDescent="0.25">
      <c r="B30" s="129" t="s">
        <v>114</v>
      </c>
      <c r="C30" s="128"/>
    </row>
    <row r="31" spans="2:3" ht="47.25" x14ac:dyDescent="0.25">
      <c r="B31" s="129" t="s">
        <v>115</v>
      </c>
      <c r="C31" s="128"/>
    </row>
    <row r="32" spans="2:3" ht="63" x14ac:dyDescent="0.25">
      <c r="B32" s="129" t="s">
        <v>116</v>
      </c>
      <c r="C32" s="128"/>
    </row>
  </sheetData>
  <mergeCells count="3">
    <mergeCell ref="B3:C3"/>
    <mergeCell ref="B5:C5"/>
    <mergeCell ref="B27:B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 Kondicionieru saraksts</vt:lpstr>
      <vt:lpstr>Kondicioniera apraksts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Vitālijs Gaņuškins</dc:creator>
  <cp:lastModifiedBy>Vitālijs Gaņuškins</cp:lastModifiedBy>
  <cp:lastPrinted>2024-02-27T09:14:16Z</cp:lastPrinted>
  <dcterms:created xsi:type="dcterms:W3CDTF">2023-04-03T10:43:03Z</dcterms:created>
  <dcterms:modified xsi:type="dcterms:W3CDTF">2024-03-11T14:11:26Z</dcterms:modified>
</cp:coreProperties>
</file>