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rigassatiksme-my.sharepoint.com/personal/linda_kuple_rigassatiksme_lv/Documents/Desktop/11._13.AST/Iepirkums_11.AST/Grozījumi/"/>
    </mc:Choice>
  </mc:AlternateContent>
  <xr:revisionPtr revIDLastSave="29" documentId="8_{756A449E-2F16-4BBE-98A0-03A4AC4441D6}" xr6:coauthVersionLast="47" xr6:coauthVersionMax="47" xr10:uidLastSave="{6073D501-F93A-4D26-820E-1345DFFFD3D5}"/>
  <bookViews>
    <workbookView xWindow="-108" yWindow="-108" windowWidth="23256" windowHeight="12576" tabRatio="724" xr2:uid="{00000000-000D-0000-FFFF-FFFF00000000}"/>
  </bookViews>
  <sheets>
    <sheet name="Koptame" sheetId="2" r:id="rId1"/>
    <sheet name="kops1" sheetId="22" r:id="rId2"/>
    <sheet name="1,1" sheetId="9" r:id="rId3"/>
    <sheet name="kops2" sheetId="33" r:id="rId4"/>
    <sheet name="2,1" sheetId="34" r:id="rId5"/>
    <sheet name="2,2" sheetId="35" r:id="rId6"/>
    <sheet name="2,3" sheetId="36" r:id="rId7"/>
    <sheet name="kops3" sheetId="54" r:id="rId8"/>
    <sheet name="3,1" sheetId="55" r:id="rId9"/>
    <sheet name="3,2" sheetId="67" r:id="rId10"/>
    <sheet name="3,3" sheetId="72" r:id="rId11"/>
    <sheet name="kops4" sheetId="70" r:id="rId12"/>
    <sheet name="4,1" sheetId="71" r:id="rId13"/>
  </sheets>
  <externalReferences>
    <externalReference r:id="rId14"/>
  </externalReferences>
  <definedNames>
    <definedName name="_xlnm._FilterDatabase" localSheetId="2" hidden="1">'1,1'!$G$1:$G$135</definedName>
    <definedName name="_xlnm._FilterDatabase" localSheetId="6" hidden="1">'2,3'!$H$1:$H$186</definedName>
    <definedName name="_xlnm._FilterDatabase" localSheetId="8" hidden="1">'3,1'!$G$1:$G$70</definedName>
    <definedName name="_xlnm._FilterDatabase" localSheetId="9" hidden="1">'3,2'!$G$1:$G$46</definedName>
    <definedName name="A">'[1]2'!$A$1</definedName>
    <definedName name="P" localSheetId="2">#REF!</definedName>
    <definedName name="P" localSheetId="4">#REF!</definedName>
    <definedName name="P" localSheetId="5">#REF!</definedName>
    <definedName name="P" localSheetId="6">#REF!</definedName>
    <definedName name="P" localSheetId="8">#REF!</definedName>
    <definedName name="P" localSheetId="9">#REF!</definedName>
    <definedName name="P" localSheetId="12">#REF!</definedName>
    <definedName name="P" localSheetId="1">#REF!</definedName>
    <definedName name="P" localSheetId="3">#REF!</definedName>
    <definedName name="P" localSheetId="7">#REF!</definedName>
    <definedName name="P" localSheetId="11">#REF!</definedName>
    <definedName name="P">#REF!</definedName>
    <definedName name="_xlnm.Print_Area" localSheetId="6">'2,3'!$A$1:$Q$183</definedName>
    <definedName name="_xlnm.Print_Area" localSheetId="0">Koptame!$A$1:$D$38</definedName>
    <definedName name="_xlnm.Print_Titles" localSheetId="2">'1,1'!$12:$13</definedName>
    <definedName name="_xlnm.Print_Titles" localSheetId="4">'2,1'!$12:$13</definedName>
    <definedName name="_xlnm.Print_Titles" localSheetId="5">'2,2'!$12:$13</definedName>
    <definedName name="_xlnm.Print_Titles" localSheetId="6">'2,3'!$12:$13</definedName>
    <definedName name="_xlnm.Print_Titles" localSheetId="8">'3,1'!$12:$13</definedName>
    <definedName name="_xlnm.Print_Titles" localSheetId="9">'3,2'!$12:$13</definedName>
    <definedName name="_xlnm.Print_Titles" localSheetId="12">'4,1'!$12:$13</definedName>
    <definedName name="_xlnm.Print_Titles" localSheetId="1">kops1!$16:$17</definedName>
    <definedName name="_xlnm.Print_Titles" localSheetId="3">kops2!$16:$17</definedName>
    <definedName name="_xlnm.Print_Titles" localSheetId="7">kops3!$16:$17</definedName>
    <definedName name="_xlnm.Print_Titles" localSheetId="11">kops4!$16:$17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9" l="1"/>
  <c r="H28" i="9"/>
  <c r="H29" i="9"/>
  <c r="H30" i="9"/>
  <c r="H31" i="9"/>
  <c r="H25" i="9"/>
  <c r="H120" i="9"/>
  <c r="A4" i="70"/>
  <c r="L10" i="72"/>
  <c r="L51" i="72"/>
  <c r="O44" i="72"/>
  <c r="N44" i="72"/>
  <c r="L44" i="72"/>
  <c r="H44" i="72"/>
  <c r="K44" i="72" s="1"/>
  <c r="O43" i="72"/>
  <c r="N43" i="72"/>
  <c r="L43" i="72"/>
  <c r="H43" i="72"/>
  <c r="M43" i="72" s="1"/>
  <c r="O42" i="72"/>
  <c r="N42" i="72"/>
  <c r="M42" i="72"/>
  <c r="L42" i="72"/>
  <c r="K42" i="72"/>
  <c r="O41" i="72"/>
  <c r="N41" i="72"/>
  <c r="L41" i="72"/>
  <c r="H41" i="72"/>
  <c r="M41" i="72" s="1"/>
  <c r="O39" i="72"/>
  <c r="N39" i="72"/>
  <c r="L39" i="72"/>
  <c r="H39" i="72"/>
  <c r="K39" i="72" s="1"/>
  <c r="N37" i="72"/>
  <c r="L37" i="72"/>
  <c r="H37" i="72"/>
  <c r="M37" i="72" s="1"/>
  <c r="O35" i="72"/>
  <c r="N35" i="72"/>
  <c r="L35" i="72"/>
  <c r="H35" i="72"/>
  <c r="M35" i="72" s="1"/>
  <c r="O34" i="72"/>
  <c r="N34" i="72"/>
  <c r="L34" i="72"/>
  <c r="H34" i="72"/>
  <c r="K34" i="72" s="1"/>
  <c r="O33" i="72"/>
  <c r="N33" i="72"/>
  <c r="L33" i="72"/>
  <c r="H33" i="72"/>
  <c r="K33" i="72" s="1"/>
  <c r="O32" i="72"/>
  <c r="N32" i="72"/>
  <c r="L32" i="72"/>
  <c r="H32" i="72"/>
  <c r="M32" i="72" s="1"/>
  <c r="H31" i="72"/>
  <c r="K31" i="72" s="1"/>
  <c r="E31" i="72"/>
  <c r="O31" i="72" s="1"/>
  <c r="O30" i="72"/>
  <c r="N30" i="72"/>
  <c r="L30" i="72"/>
  <c r="H30" i="72"/>
  <c r="M30" i="72" s="1"/>
  <c r="O29" i="72"/>
  <c r="N29" i="72"/>
  <c r="L29" i="72"/>
  <c r="H29" i="72"/>
  <c r="M29" i="72" s="1"/>
  <c r="O28" i="72"/>
  <c r="N28" i="72"/>
  <c r="L28" i="72"/>
  <c r="H28" i="72"/>
  <c r="M28" i="72" s="1"/>
  <c r="O27" i="72"/>
  <c r="N27" i="72"/>
  <c r="L27" i="72"/>
  <c r="H27" i="72"/>
  <c r="M27" i="72" s="1"/>
  <c r="O26" i="72"/>
  <c r="N26" i="72"/>
  <c r="L26" i="72"/>
  <c r="H26" i="72"/>
  <c r="M26" i="72" s="1"/>
  <c r="O25" i="72"/>
  <c r="N25" i="72"/>
  <c r="L25" i="72"/>
  <c r="H25" i="72"/>
  <c r="K25" i="72" s="1"/>
  <c r="O24" i="72"/>
  <c r="N24" i="72"/>
  <c r="L24" i="72"/>
  <c r="H24" i="72"/>
  <c r="K24" i="72" s="1"/>
  <c r="O23" i="72"/>
  <c r="N23" i="72"/>
  <c r="L23" i="72"/>
  <c r="H23" i="72"/>
  <c r="M23" i="72" s="1"/>
  <c r="N21" i="72"/>
  <c r="L21" i="72"/>
  <c r="H21" i="72"/>
  <c r="M21" i="72" s="1"/>
  <c r="N20" i="72"/>
  <c r="L20" i="72"/>
  <c r="H20" i="72"/>
  <c r="M20" i="72" s="1"/>
  <c r="N19" i="72"/>
  <c r="L19" i="72"/>
  <c r="H19" i="72"/>
  <c r="M19" i="72" s="1"/>
  <c r="N18" i="72"/>
  <c r="L18" i="72"/>
  <c r="H18" i="72"/>
  <c r="M18" i="72" s="1"/>
  <c r="H17" i="72"/>
  <c r="E17" i="72"/>
  <c r="L17" i="72" s="1"/>
  <c r="O16" i="72"/>
  <c r="N16" i="72"/>
  <c r="L16" i="72"/>
  <c r="H16" i="72"/>
  <c r="M16" i="72" s="1"/>
  <c r="A3" i="72"/>
  <c r="K14" i="71"/>
  <c r="K15" i="71"/>
  <c r="K23" i="71"/>
  <c r="K29" i="71"/>
  <c r="K31" i="71"/>
  <c r="K33" i="71"/>
  <c r="K45" i="71"/>
  <c r="K48" i="71"/>
  <c r="K50" i="71"/>
  <c r="K43" i="72" l="1"/>
  <c r="M24" i="72"/>
  <c r="P24" i="72" s="1"/>
  <c r="P23" i="72"/>
  <c r="P35" i="72"/>
  <c r="P16" i="72"/>
  <c r="M33" i="72"/>
  <c r="P33" i="72" s="1"/>
  <c r="O37" i="72"/>
  <c r="P37" i="72" s="1"/>
  <c r="P32" i="72"/>
  <c r="P26" i="72"/>
  <c r="P28" i="72"/>
  <c r="P30" i="72"/>
  <c r="K23" i="72"/>
  <c r="K28" i="72"/>
  <c r="P43" i="72"/>
  <c r="M39" i="72"/>
  <c r="P39" i="72" s="1"/>
  <c r="P42" i="72"/>
  <c r="K32" i="72"/>
  <c r="P27" i="72"/>
  <c r="M34" i="72"/>
  <c r="P34" i="72" s="1"/>
  <c r="P41" i="72"/>
  <c r="M17" i="72"/>
  <c r="M25" i="72"/>
  <c r="P25" i="72" s="1"/>
  <c r="P29" i="72"/>
  <c r="K41" i="72"/>
  <c r="N17" i="72"/>
  <c r="M44" i="72"/>
  <c r="P44" i="72" s="1"/>
  <c r="K29" i="72"/>
  <c r="L31" i="72"/>
  <c r="L45" i="72" s="1"/>
  <c r="I21" i="54" s="1"/>
  <c r="M31" i="72"/>
  <c r="K16" i="72"/>
  <c r="O17" i="72"/>
  <c r="O18" i="72"/>
  <c r="P18" i="72" s="1"/>
  <c r="O19" i="72"/>
  <c r="P19" i="72" s="1"/>
  <c r="O20" i="72"/>
  <c r="P20" i="72" s="1"/>
  <c r="O21" i="72"/>
  <c r="P21" i="72" s="1"/>
  <c r="K27" i="72"/>
  <c r="N31" i="72"/>
  <c r="K26" i="72"/>
  <c r="K35" i="72"/>
  <c r="K30" i="72"/>
  <c r="H80" i="9"/>
  <c r="H81" i="9"/>
  <c r="A17" i="55"/>
  <c r="A18" i="55" s="1"/>
  <c r="A19" i="55" s="1"/>
  <c r="A20" i="55" s="1"/>
  <c r="A21" i="55" s="1"/>
  <c r="A22" i="55" s="1"/>
  <c r="A23" i="55" s="1"/>
  <c r="A24" i="55" s="1"/>
  <c r="A25" i="55" s="1"/>
  <c r="A26" i="55" s="1"/>
  <c r="A28" i="55" s="1"/>
  <c r="A17" i="9"/>
  <c r="A18" i="9" s="1"/>
  <c r="A19" i="9" s="1"/>
  <c r="A20" i="9" s="1"/>
  <c r="A21" i="9" s="1"/>
  <c r="A24" i="9" s="1"/>
  <c r="O51" i="55"/>
  <c r="N51" i="55"/>
  <c r="L51" i="55"/>
  <c r="H51" i="55"/>
  <c r="M51" i="55" s="1"/>
  <c r="O44" i="55"/>
  <c r="N44" i="55"/>
  <c r="L44" i="55"/>
  <c r="H44" i="55"/>
  <c r="M44" i="55" s="1"/>
  <c r="A18" i="36"/>
  <c r="A19" i="36" s="1"/>
  <c r="A20" i="36" s="1"/>
  <c r="A21" i="36" s="1"/>
  <c r="A22" i="36" s="1"/>
  <c r="A23" i="36" s="1"/>
  <c r="F149" i="36"/>
  <c r="F148" i="36"/>
  <c r="F147" i="36"/>
  <c r="F145" i="36"/>
  <c r="M28" i="36"/>
  <c r="O28" i="36"/>
  <c r="P28" i="36"/>
  <c r="M29" i="36"/>
  <c r="O29" i="36"/>
  <c r="P29" i="36"/>
  <c r="I29" i="36"/>
  <c r="L29" i="36" s="1"/>
  <c r="I28" i="36"/>
  <c r="L28" i="36" s="1"/>
  <c r="O25" i="9"/>
  <c r="H24" i="9"/>
  <c r="K24" i="9" s="1"/>
  <c r="M25" i="9"/>
  <c r="L24" i="9"/>
  <c r="N24" i="9"/>
  <c r="O24" i="9"/>
  <c r="L25" i="9"/>
  <c r="N25" i="9"/>
  <c r="N57" i="9"/>
  <c r="N58" i="9"/>
  <c r="N59" i="9"/>
  <c r="L60" i="9"/>
  <c r="N60" i="9"/>
  <c r="O60" i="9"/>
  <c r="L61" i="9"/>
  <c r="N61" i="9"/>
  <c r="O61" i="9"/>
  <c r="N62" i="9"/>
  <c r="N63" i="9"/>
  <c r="N64" i="9"/>
  <c r="N65" i="9"/>
  <c r="N66" i="9"/>
  <c r="N67" i="9"/>
  <c r="N68" i="9"/>
  <c r="N69" i="9"/>
  <c r="N70" i="9"/>
  <c r="L71" i="9"/>
  <c r="N71" i="9"/>
  <c r="O71" i="9"/>
  <c r="H70" i="9"/>
  <c r="O70" i="9" s="1"/>
  <c r="H69" i="9"/>
  <c r="O69" i="9" s="1"/>
  <c r="H68" i="9"/>
  <c r="O68" i="9" s="1"/>
  <c r="H67" i="9"/>
  <c r="O67" i="9" s="1"/>
  <c r="H66" i="9"/>
  <c r="O66" i="9" s="1"/>
  <c r="H62" i="9"/>
  <c r="O62" i="9" s="1"/>
  <c r="H63" i="9"/>
  <c r="O63" i="9" s="1"/>
  <c r="H64" i="9"/>
  <c r="O64" i="9" s="1"/>
  <c r="H65" i="9"/>
  <c r="O65" i="9" s="1"/>
  <c r="H59" i="9"/>
  <c r="O59" i="9" s="1"/>
  <c r="H58" i="9"/>
  <c r="O58" i="9" s="1"/>
  <c r="H57" i="9"/>
  <c r="O57" i="9" s="1"/>
  <c r="N45" i="72" l="1"/>
  <c r="G21" i="54" s="1"/>
  <c r="M45" i="72"/>
  <c r="F21" i="54" s="1"/>
  <c r="K19" i="72"/>
  <c r="K18" i="72"/>
  <c r="K37" i="72"/>
  <c r="P31" i="72"/>
  <c r="K20" i="72"/>
  <c r="O45" i="72"/>
  <c r="H21" i="54" s="1"/>
  <c r="K17" i="72"/>
  <c r="P17" i="72"/>
  <c r="K21" i="72"/>
  <c r="P44" i="55"/>
  <c r="A29" i="55"/>
  <c r="A30" i="55" s="1"/>
  <c r="A31" i="55" s="1"/>
  <c r="A32" i="55" s="1"/>
  <c r="A33" i="55" s="1"/>
  <c r="A34" i="55" s="1"/>
  <c r="A35" i="55" s="1"/>
  <c r="A36" i="55" s="1"/>
  <c r="A37" i="55" s="1"/>
  <c r="A38" i="55" s="1"/>
  <c r="A39" i="55" s="1"/>
  <c r="A40" i="55" s="1"/>
  <c r="A41" i="55" s="1"/>
  <c r="A42" i="55" s="1"/>
  <c r="A25" i="9"/>
  <c r="P51" i="55"/>
  <c r="K51" i="55"/>
  <c r="K44" i="55"/>
  <c r="N28" i="36"/>
  <c r="Q28" i="36" s="1"/>
  <c r="N29" i="36"/>
  <c r="Q29" i="36" s="1"/>
  <c r="M24" i="9"/>
  <c r="P24" i="9" s="1"/>
  <c r="K25" i="9"/>
  <c r="L70" i="9"/>
  <c r="P25" i="9"/>
  <c r="L68" i="9"/>
  <c r="L64" i="9"/>
  <c r="K64" i="9"/>
  <c r="M70" i="9"/>
  <c r="P70" i="9" s="1"/>
  <c r="M68" i="9"/>
  <c r="P68" i="9" s="1"/>
  <c r="M66" i="9"/>
  <c r="P66" i="9" s="1"/>
  <c r="M64" i="9"/>
  <c r="P64" i="9" s="1"/>
  <c r="M62" i="9"/>
  <c r="P62" i="9" s="1"/>
  <c r="M58" i="9"/>
  <c r="P58" i="9" s="1"/>
  <c r="L62" i="9"/>
  <c r="L58" i="9"/>
  <c r="K68" i="9"/>
  <c r="K62" i="9"/>
  <c r="K58" i="9"/>
  <c r="M69" i="9"/>
  <c r="P69" i="9" s="1"/>
  <c r="M67" i="9"/>
  <c r="P67" i="9" s="1"/>
  <c r="M65" i="9"/>
  <c r="P65" i="9" s="1"/>
  <c r="M63" i="9"/>
  <c r="P63" i="9" s="1"/>
  <c r="M59" i="9"/>
  <c r="P59" i="9" s="1"/>
  <c r="M57" i="9"/>
  <c r="P57" i="9" s="1"/>
  <c r="K66" i="9"/>
  <c r="L69" i="9"/>
  <c r="L67" i="9"/>
  <c r="L65" i="9"/>
  <c r="L63" i="9"/>
  <c r="L59" i="9"/>
  <c r="L57" i="9"/>
  <c r="L66" i="9"/>
  <c r="K70" i="9"/>
  <c r="K69" i="9"/>
  <c r="K67" i="9"/>
  <c r="K65" i="9"/>
  <c r="K63" i="9"/>
  <c r="K59" i="9"/>
  <c r="K57" i="9"/>
  <c r="N56" i="9"/>
  <c r="H56" i="9"/>
  <c r="P45" i="72" l="1"/>
  <c r="A44" i="55"/>
  <c r="A45" i="55" s="1"/>
  <c r="A46" i="55" s="1"/>
  <c r="A47" i="55" s="1"/>
  <c r="A48" i="55" s="1"/>
  <c r="A49" i="55" s="1"/>
  <c r="A27" i="9"/>
  <c r="A28" i="9" s="1"/>
  <c r="A29" i="9" s="1"/>
  <c r="A30" i="9" s="1"/>
  <c r="A31" i="9" s="1"/>
  <c r="A38" i="36"/>
  <c r="A39" i="36" s="1"/>
  <c r="A40" i="36" s="1"/>
  <c r="A41" i="36" s="1"/>
  <c r="M56" i="9"/>
  <c r="O56" i="9"/>
  <c r="K56" i="9"/>
  <c r="L56" i="9"/>
  <c r="P8" i="72" l="1"/>
  <c r="E21" i="54"/>
  <c r="A51" i="55"/>
  <c r="A52" i="55" s="1"/>
  <c r="A53" i="55" s="1"/>
  <c r="A54" i="55" s="1"/>
  <c r="A55" i="55" s="1"/>
  <c r="A56" i="55" s="1"/>
  <c r="A33" i="9"/>
  <c r="A35" i="9" s="1"/>
  <c r="A36" i="9" s="1"/>
  <c r="A37" i="9" s="1"/>
  <c r="A38" i="9" s="1"/>
  <c r="A39" i="9" s="1"/>
  <c r="A40" i="9" s="1"/>
  <c r="A41" i="9" s="1"/>
  <c r="A43" i="36"/>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P56" i="9"/>
  <c r="A58" i="55" l="1"/>
  <c r="A59" i="55" s="1"/>
  <c r="A44" i="9"/>
  <c r="A45" i="9" s="1"/>
  <c r="A46" i="9" s="1"/>
  <c r="A47" i="9" s="1"/>
  <c r="A65" i="36"/>
  <c r="A66" i="36" s="1"/>
  <c r="A67" i="36" s="1"/>
  <c r="A68" i="36" s="1"/>
  <c r="A69" i="36" s="1"/>
  <c r="A70" i="36" s="1"/>
  <c r="A71" i="36" s="1"/>
  <c r="A72" i="36" s="1"/>
  <c r="A73" i="36" s="1"/>
  <c r="O116" i="9"/>
  <c r="N116" i="9"/>
  <c r="L116" i="9"/>
  <c r="H116" i="9"/>
  <c r="M116" i="9" s="1"/>
  <c r="O115" i="9"/>
  <c r="N115" i="9"/>
  <c r="L115" i="9"/>
  <c r="H115" i="9"/>
  <c r="K115" i="9" s="1"/>
  <c r="A49" i="9" l="1"/>
  <c r="A50" i="9" s="1"/>
  <c r="A51" i="9" s="1"/>
  <c r="A52" i="9" s="1"/>
  <c r="A53" i="9" s="1"/>
  <c r="A54" i="9" s="1"/>
  <c r="A75" i="36"/>
  <c r="A76" i="36" s="1"/>
  <c r="P116" i="9"/>
  <c r="M115" i="9"/>
  <c r="P115" i="9" s="1"/>
  <c r="K116" i="9"/>
  <c r="H118" i="9"/>
  <c r="O124" i="9"/>
  <c r="N124" i="9"/>
  <c r="L124" i="9"/>
  <c r="H124" i="9"/>
  <c r="M124" i="9" s="1"/>
  <c r="O123" i="9"/>
  <c r="N123" i="9"/>
  <c r="L123" i="9"/>
  <c r="O122" i="9"/>
  <c r="N122" i="9"/>
  <c r="H122" i="9"/>
  <c r="M122" i="9" s="1"/>
  <c r="O121" i="9"/>
  <c r="N121" i="9"/>
  <c r="L121" i="9"/>
  <c r="O120" i="9"/>
  <c r="N120" i="9"/>
  <c r="L120" i="9"/>
  <c r="M120" i="9"/>
  <c r="O119" i="9"/>
  <c r="N119" i="9"/>
  <c r="L119" i="9"/>
  <c r="K119" i="9"/>
  <c r="N118" i="9"/>
  <c r="L118" i="9"/>
  <c r="O85" i="9"/>
  <c r="N85" i="9"/>
  <c r="L85" i="9"/>
  <c r="H85" i="9"/>
  <c r="M85" i="9" s="1"/>
  <c r="O95" i="9"/>
  <c r="N95" i="9"/>
  <c r="L95" i="9"/>
  <c r="H95" i="9"/>
  <c r="K95" i="9" s="1"/>
  <c r="O94" i="9"/>
  <c r="N94" i="9"/>
  <c r="L94" i="9"/>
  <c r="H94" i="9"/>
  <c r="K94" i="9" s="1"/>
  <c r="O93" i="9"/>
  <c r="N93" i="9"/>
  <c r="L93" i="9"/>
  <c r="H93" i="9"/>
  <c r="M93" i="9" s="1"/>
  <c r="O92" i="9"/>
  <c r="N92" i="9"/>
  <c r="L92" i="9"/>
  <c r="H92" i="9"/>
  <c r="M92" i="9" s="1"/>
  <c r="O91" i="9"/>
  <c r="N91" i="9"/>
  <c r="L91" i="9"/>
  <c r="H91" i="9"/>
  <c r="M91" i="9" s="1"/>
  <c r="O90" i="9"/>
  <c r="N90" i="9"/>
  <c r="L90" i="9"/>
  <c r="H90" i="9"/>
  <c r="M90" i="9" s="1"/>
  <c r="O89" i="9"/>
  <c r="N89" i="9"/>
  <c r="L89" i="9"/>
  <c r="H89" i="9"/>
  <c r="M89" i="9" s="1"/>
  <c r="O88" i="9"/>
  <c r="N88" i="9"/>
  <c r="L88" i="9"/>
  <c r="H88" i="9"/>
  <c r="M88" i="9" s="1"/>
  <c r="O87" i="9"/>
  <c r="N87" i="9"/>
  <c r="L87" i="9"/>
  <c r="H87" i="9"/>
  <c r="K87" i="9" s="1"/>
  <c r="O84" i="9"/>
  <c r="N84" i="9"/>
  <c r="L84" i="9"/>
  <c r="H84" i="9"/>
  <c r="M84" i="9" s="1"/>
  <c r="O83" i="9"/>
  <c r="N83" i="9"/>
  <c r="L83" i="9"/>
  <c r="H83" i="9"/>
  <c r="K83" i="9" s="1"/>
  <c r="O47" i="9"/>
  <c r="N47" i="9"/>
  <c r="L47" i="9"/>
  <c r="H47" i="9"/>
  <c r="M47" i="9" s="1"/>
  <c r="O45" i="9"/>
  <c r="N45" i="9"/>
  <c r="L45" i="9"/>
  <c r="H45" i="9"/>
  <c r="M45" i="9" s="1"/>
  <c r="O43" i="9"/>
  <c r="N43" i="9"/>
  <c r="L43" i="9"/>
  <c r="H43" i="9"/>
  <c r="K43" i="9" s="1"/>
  <c r="O46" i="9"/>
  <c r="N46" i="9"/>
  <c r="L46" i="9"/>
  <c r="H46" i="9"/>
  <c r="M46" i="9" s="1"/>
  <c r="O44" i="9"/>
  <c r="N44" i="9"/>
  <c r="L44" i="9"/>
  <c r="H44" i="9"/>
  <c r="K44" i="9" s="1"/>
  <c r="O100" i="9"/>
  <c r="N100" i="9"/>
  <c r="L100" i="9"/>
  <c r="H100" i="9"/>
  <c r="M100" i="9" s="1"/>
  <c r="O99" i="9"/>
  <c r="N99" i="9"/>
  <c r="L99" i="9"/>
  <c r="H99" i="9"/>
  <c r="K99" i="9" s="1"/>
  <c r="O98" i="9"/>
  <c r="N98" i="9"/>
  <c r="L98" i="9"/>
  <c r="H98" i="9"/>
  <c r="M98" i="9" s="1"/>
  <c r="O97" i="9"/>
  <c r="N97" i="9"/>
  <c r="L97" i="9"/>
  <c r="H97" i="9"/>
  <c r="M97" i="9" s="1"/>
  <c r="H36" i="9"/>
  <c r="M36" i="9" s="1"/>
  <c r="O114" i="9"/>
  <c r="N114" i="9"/>
  <c r="L114" i="9"/>
  <c r="H114" i="9"/>
  <c r="M114" i="9" s="1"/>
  <c r="O113" i="9"/>
  <c r="N113" i="9"/>
  <c r="L113" i="9"/>
  <c r="H113" i="9"/>
  <c r="K113" i="9" s="1"/>
  <c r="O112" i="9"/>
  <c r="N112" i="9"/>
  <c r="L112" i="9"/>
  <c r="H112" i="9"/>
  <c r="M112" i="9" s="1"/>
  <c r="O111" i="9"/>
  <c r="N111" i="9"/>
  <c r="L111" i="9"/>
  <c r="H111" i="9"/>
  <c r="M111" i="9" s="1"/>
  <c r="O110" i="9"/>
  <c r="N110" i="9"/>
  <c r="L110" i="9"/>
  <c r="H110" i="9"/>
  <c r="K110" i="9" s="1"/>
  <c r="O109" i="9"/>
  <c r="N109" i="9"/>
  <c r="L109" i="9"/>
  <c r="H109" i="9"/>
  <c r="M109" i="9" s="1"/>
  <c r="O108" i="9"/>
  <c r="N108" i="9"/>
  <c r="L108" i="9"/>
  <c r="H108" i="9"/>
  <c r="K108" i="9" s="1"/>
  <c r="O41" i="9"/>
  <c r="N41" i="9"/>
  <c r="L41" i="9"/>
  <c r="H41" i="9"/>
  <c r="M41" i="9" s="1"/>
  <c r="O40" i="9"/>
  <c r="N40" i="9"/>
  <c r="L40" i="9"/>
  <c r="H40" i="9"/>
  <c r="K40" i="9" s="1"/>
  <c r="O39" i="9"/>
  <c r="N39" i="9"/>
  <c r="L39" i="9"/>
  <c r="H39" i="9"/>
  <c r="M39" i="9" s="1"/>
  <c r="O38" i="9"/>
  <c r="N38" i="9"/>
  <c r="L38" i="9"/>
  <c r="H38" i="9"/>
  <c r="M38" i="9" s="1"/>
  <c r="O37" i="9"/>
  <c r="N37" i="9"/>
  <c r="L37" i="9"/>
  <c r="H37" i="9"/>
  <c r="M37" i="9" s="1"/>
  <c r="O36" i="9"/>
  <c r="N36" i="9"/>
  <c r="L36" i="9"/>
  <c r="O35" i="9"/>
  <c r="N35" i="9"/>
  <c r="L35" i="9"/>
  <c r="H35" i="9"/>
  <c r="M35" i="9" s="1"/>
  <c r="A56" i="9" l="1"/>
  <c r="A57" i="9" s="1"/>
  <c r="A58" i="9" s="1"/>
  <c r="A59" i="9" s="1"/>
  <c r="A60" i="9" s="1"/>
  <c r="A61" i="9" s="1"/>
  <c r="A62" i="9" s="1"/>
  <c r="A63" i="9" s="1"/>
  <c r="A64" i="9" s="1"/>
  <c r="A65" i="9" s="1"/>
  <c r="A66" i="9" s="1"/>
  <c r="A67" i="9" s="1"/>
  <c r="A68" i="9" s="1"/>
  <c r="A69" i="9" s="1"/>
  <c r="A70" i="9" s="1"/>
  <c r="A71" i="9" s="1"/>
  <c r="A78" i="36"/>
  <c r="A80" i="36" s="1"/>
  <c r="A81" i="36" s="1"/>
  <c r="A82" i="36" s="1"/>
  <c r="A83" i="36" s="1"/>
  <c r="A84" i="36" s="1"/>
  <c r="O118" i="9"/>
  <c r="H123" i="9"/>
  <c r="K123" i="9" s="1"/>
  <c r="L122" i="9"/>
  <c r="H121" i="9"/>
  <c r="P120" i="9"/>
  <c r="P124" i="9"/>
  <c r="P122" i="9"/>
  <c r="K122" i="9"/>
  <c r="M119" i="9"/>
  <c r="P119" i="9" s="1"/>
  <c r="K124" i="9"/>
  <c r="K120" i="9"/>
  <c r="M118" i="9"/>
  <c r="P84" i="9"/>
  <c r="P92" i="9"/>
  <c r="P85" i="9"/>
  <c r="P93" i="9"/>
  <c r="K85" i="9"/>
  <c r="M95" i="9"/>
  <c r="P95" i="9" s="1"/>
  <c r="M94" i="9"/>
  <c r="P94" i="9" s="1"/>
  <c r="K93" i="9"/>
  <c r="K92" i="9"/>
  <c r="P90" i="9"/>
  <c r="P91" i="9"/>
  <c r="K91" i="9"/>
  <c r="K90" i="9"/>
  <c r="P88" i="9"/>
  <c r="P89" i="9"/>
  <c r="K89" i="9"/>
  <c r="M87" i="9"/>
  <c r="P87" i="9" s="1"/>
  <c r="P45" i="9"/>
  <c r="M83" i="9"/>
  <c r="P83" i="9" s="1"/>
  <c r="P47" i="9"/>
  <c r="K88" i="9"/>
  <c r="K47" i="9"/>
  <c r="K84" i="9"/>
  <c r="M43" i="9"/>
  <c r="P43" i="9" s="1"/>
  <c r="K45" i="9"/>
  <c r="P46" i="9"/>
  <c r="K46" i="9"/>
  <c r="M108" i="9"/>
  <c r="P108" i="9" s="1"/>
  <c r="P97" i="9"/>
  <c r="M44" i="9"/>
  <c r="P44" i="9" s="1"/>
  <c r="P109" i="9"/>
  <c r="P100" i="9"/>
  <c r="M99" i="9"/>
  <c r="P99" i="9" s="1"/>
  <c r="P98" i="9"/>
  <c r="K98" i="9"/>
  <c r="K100" i="9"/>
  <c r="M110" i="9"/>
  <c r="P110" i="9" s="1"/>
  <c r="K97" i="9"/>
  <c r="K109" i="9"/>
  <c r="P35" i="9"/>
  <c r="K35" i="9"/>
  <c r="K41" i="9"/>
  <c r="M113" i="9"/>
  <c r="P113" i="9" s="1"/>
  <c r="P112" i="9"/>
  <c r="P111" i="9"/>
  <c r="P114" i="9"/>
  <c r="P37" i="9"/>
  <c r="K111" i="9"/>
  <c r="K112" i="9"/>
  <c r="K114" i="9"/>
  <c r="M40" i="9"/>
  <c r="P40" i="9" s="1"/>
  <c r="P38" i="9"/>
  <c r="P41" i="9"/>
  <c r="P36" i="9"/>
  <c r="P39" i="9"/>
  <c r="K37" i="9"/>
  <c r="K39" i="9"/>
  <c r="K36" i="9"/>
  <c r="K38" i="9"/>
  <c r="A74" i="9" l="1"/>
  <c r="A75" i="9" s="1"/>
  <c r="A76" i="9" s="1"/>
  <c r="A77" i="9" s="1"/>
  <c r="A78" i="9" s="1"/>
  <c r="A79" i="9" s="1"/>
  <c r="A80" i="9" s="1"/>
  <c r="A81" i="9" s="1"/>
  <c r="A86" i="36"/>
  <c r="A87" i="36" s="1"/>
  <c r="A88" i="36" s="1"/>
  <c r="A89" i="36" s="1"/>
  <c r="A90" i="36" s="1"/>
  <c r="A91" i="36" s="1"/>
  <c r="A92" i="36" s="1"/>
  <c r="A93" i="36" s="1"/>
  <c r="A94" i="36" s="1"/>
  <c r="A95" i="36" s="1"/>
  <c r="P118" i="9"/>
  <c r="K118" i="9"/>
  <c r="M123" i="9"/>
  <c r="P123" i="9" s="1"/>
  <c r="M121" i="9"/>
  <c r="P121" i="9" s="1"/>
  <c r="K121" i="9"/>
  <c r="A83" i="9" l="1"/>
  <c r="A84" i="9" s="1"/>
  <c r="A85" i="9" s="1"/>
  <c r="A98" i="36"/>
  <c r="A99" i="36" s="1"/>
  <c r="A100" i="36" s="1"/>
  <c r="A101" i="36" s="1"/>
  <c r="A102" i="36" s="1"/>
  <c r="A103" i="36" s="1"/>
  <c r="O34" i="9"/>
  <c r="N34" i="9"/>
  <c r="L34" i="9"/>
  <c r="H34" i="9"/>
  <c r="M34" i="9" s="1"/>
  <c r="N107" i="9"/>
  <c r="L107" i="9"/>
  <c r="H107" i="9"/>
  <c r="N106" i="9"/>
  <c r="L106" i="9"/>
  <c r="H106" i="9"/>
  <c r="O105" i="9"/>
  <c r="N105" i="9"/>
  <c r="L105" i="9"/>
  <c r="H105" i="9"/>
  <c r="M105" i="9" s="1"/>
  <c r="N104" i="9"/>
  <c r="L104" i="9"/>
  <c r="H104" i="9"/>
  <c r="N103" i="9"/>
  <c r="L103" i="9"/>
  <c r="H103" i="9"/>
  <c r="O102" i="9"/>
  <c r="N102" i="9"/>
  <c r="L102" i="9"/>
  <c r="H102" i="9"/>
  <c r="M102" i="9" s="1"/>
  <c r="A88" i="9" l="1"/>
  <c r="A89" i="9" s="1"/>
  <c r="P34" i="9"/>
  <c r="O106" i="9"/>
  <c r="M104" i="9"/>
  <c r="O104" i="9"/>
  <c r="O103" i="9"/>
  <c r="M107" i="9"/>
  <c r="O107" i="9"/>
  <c r="K105" i="9"/>
  <c r="K34" i="9"/>
  <c r="M106" i="9"/>
  <c r="P106" i="9" s="1"/>
  <c r="P105" i="9"/>
  <c r="K102" i="9"/>
  <c r="P102" i="9"/>
  <c r="M103" i="9"/>
  <c r="O101" i="9"/>
  <c r="N101" i="9"/>
  <c r="L101" i="9"/>
  <c r="H101" i="9"/>
  <c r="M101" i="9" s="1"/>
  <c r="L20" i="9"/>
  <c r="N20" i="9"/>
  <c r="O20" i="9"/>
  <c r="L21" i="9"/>
  <c r="N21" i="9"/>
  <c r="O21" i="9"/>
  <c r="H21" i="9"/>
  <c r="K21" i="9" s="1"/>
  <c r="H20" i="9"/>
  <c r="K20" i="9" s="1"/>
  <c r="H53" i="9"/>
  <c r="K53" i="9" s="1"/>
  <c r="O53" i="9"/>
  <c r="N53" i="9"/>
  <c r="L53" i="9"/>
  <c r="A91" i="9" l="1"/>
  <c r="A92" i="9" s="1"/>
  <c r="A93" i="9" s="1"/>
  <c r="A94" i="9" s="1"/>
  <c r="A95" i="9" s="1"/>
  <c r="K104" i="9"/>
  <c r="P104" i="9"/>
  <c r="P107" i="9"/>
  <c r="K103" i="9"/>
  <c r="P103" i="9"/>
  <c r="K107" i="9"/>
  <c r="K106" i="9"/>
  <c r="P101" i="9"/>
  <c r="M20" i="9"/>
  <c r="P20" i="9" s="1"/>
  <c r="K101" i="9"/>
  <c r="M21" i="9"/>
  <c r="P21" i="9" s="1"/>
  <c r="M53" i="9"/>
  <c r="P53" i="9" s="1"/>
  <c r="H52" i="9"/>
  <c r="M52" i="9" s="1"/>
  <c r="O52" i="9"/>
  <c r="E51" i="9"/>
  <c r="O51" i="9" s="1"/>
  <c r="H51" i="9"/>
  <c r="N54" i="9"/>
  <c r="L54" i="9"/>
  <c r="H54" i="9"/>
  <c r="M54" i="9" s="1"/>
  <c r="O50" i="9"/>
  <c r="N50" i="9"/>
  <c r="L50" i="9"/>
  <c r="H50" i="9"/>
  <c r="M50" i="9" s="1"/>
  <c r="O49" i="9"/>
  <c r="N49" i="9"/>
  <c r="L49" i="9"/>
  <c r="H49" i="9"/>
  <c r="K49" i="9" s="1"/>
  <c r="O48" i="9"/>
  <c r="N48" i="9"/>
  <c r="L48" i="9"/>
  <c r="H48" i="9"/>
  <c r="K48" i="9" s="1"/>
  <c r="A98" i="9" l="1"/>
  <c r="A99" i="9" s="1"/>
  <c r="A100" i="9" s="1"/>
  <c r="A114" i="36"/>
  <c r="A115" i="36" s="1"/>
  <c r="A116" i="36" s="1"/>
  <c r="A117" i="36" s="1"/>
  <c r="A118" i="36" s="1"/>
  <c r="A119" i="36" s="1"/>
  <c r="A120" i="36" s="1"/>
  <c r="A121" i="36" s="1"/>
  <c r="A122" i="36" s="1"/>
  <c r="A123" i="36" s="1"/>
  <c r="A124" i="36" s="1"/>
  <c r="A125" i="36" s="1"/>
  <c r="A126" i="36" s="1"/>
  <c r="K50" i="9"/>
  <c r="K52" i="9"/>
  <c r="L52" i="9"/>
  <c r="N52" i="9"/>
  <c r="P52" i="9" s="1"/>
  <c r="M51" i="9"/>
  <c r="L51" i="9"/>
  <c r="N51" i="9"/>
  <c r="M48" i="9"/>
  <c r="P48" i="9" s="1"/>
  <c r="K51" i="9"/>
  <c r="P50" i="9"/>
  <c r="M49" i="9"/>
  <c r="P49" i="9" s="1"/>
  <c r="O54" i="9"/>
  <c r="P54" i="9" s="1"/>
  <c r="A102" i="9" l="1"/>
  <c r="A103" i="9" s="1"/>
  <c r="A104" i="9" s="1"/>
  <c r="A128" i="36"/>
  <c r="A129" i="36" s="1"/>
  <c r="A130" i="36" s="1"/>
  <c r="A131" i="36" s="1"/>
  <c r="A132" i="36" s="1"/>
  <c r="P51" i="9"/>
  <c r="K54" i="9"/>
  <c r="A106" i="9" l="1"/>
  <c r="A107" i="9" s="1"/>
  <c r="A135" i="36"/>
  <c r="A136" i="36" s="1"/>
  <c r="A137" i="36" s="1"/>
  <c r="A138" i="36" s="1"/>
  <c r="A139" i="36" s="1"/>
  <c r="A140" i="36" s="1"/>
  <c r="M72" i="9"/>
  <c r="L72" i="9"/>
  <c r="O16" i="9"/>
  <c r="N16" i="9"/>
  <c r="L16" i="9"/>
  <c r="H16" i="9"/>
  <c r="M16" i="9" s="1"/>
  <c r="A109" i="9" l="1"/>
  <c r="A110" i="9" s="1"/>
  <c r="A111" i="9" s="1"/>
  <c r="A112" i="9" s="1"/>
  <c r="A113" i="9" s="1"/>
  <c r="A114" i="9" s="1"/>
  <c r="P16" i="9"/>
  <c r="K16" i="9"/>
  <c r="A116" i="9" l="1"/>
  <c r="A118" i="9" s="1"/>
  <c r="A120" i="9" s="1"/>
  <c r="A121" i="9" s="1"/>
  <c r="A122" i="9" s="1"/>
  <c r="A123" i="9" s="1"/>
  <c r="A124" i="9" s="1"/>
  <c r="H79" i="9"/>
  <c r="H78" i="9"/>
  <c r="E78" i="9"/>
  <c r="H77" i="9"/>
  <c r="H76" i="9"/>
  <c r="H75" i="9"/>
  <c r="H74" i="9"/>
  <c r="E74" i="9"/>
  <c r="H73" i="9"/>
  <c r="M117" i="9"/>
  <c r="L117" i="9"/>
  <c r="A151" i="36" l="1"/>
  <c r="A152" i="36" s="1"/>
  <c r="A153" i="36" s="1"/>
  <c r="A154" i="36" s="1"/>
  <c r="A155" i="36" s="1"/>
  <c r="A156" i="36" s="1"/>
  <c r="A157" i="36" s="1"/>
  <c r="A158" i="36" s="1"/>
  <c r="A159" i="36" s="1"/>
  <c r="A160" i="36" s="1"/>
  <c r="A161" i="36" s="1"/>
  <c r="A162" i="36" s="1"/>
  <c r="A163" i="36" s="1"/>
  <c r="H61" i="9"/>
  <c r="H60" i="9"/>
  <c r="H71" i="9"/>
  <c r="L16" i="35"/>
  <c r="N16" i="35"/>
  <c r="I171" i="36"/>
  <c r="I170" i="36"/>
  <c r="I169" i="36"/>
  <c r="I168" i="36"/>
  <c r="E49" i="71"/>
  <c r="L49" i="71" s="1"/>
  <c r="H51" i="71"/>
  <c r="N51" i="71"/>
  <c r="O50" i="71"/>
  <c r="N50" i="71"/>
  <c r="M50" i="71"/>
  <c r="L50" i="71"/>
  <c r="H49" i="71"/>
  <c r="K49" i="71" s="1"/>
  <c r="O48" i="71"/>
  <c r="N48" i="71"/>
  <c r="M48" i="71"/>
  <c r="L48" i="71"/>
  <c r="O47" i="71"/>
  <c r="N47" i="71"/>
  <c r="L47" i="71"/>
  <c r="H47" i="71"/>
  <c r="O46" i="71"/>
  <c r="N46" i="71"/>
  <c r="L46" i="71"/>
  <c r="H46" i="71"/>
  <c r="K46" i="71" s="1"/>
  <c r="O45" i="71"/>
  <c r="N45" i="71"/>
  <c r="M45" i="71"/>
  <c r="L45" i="71"/>
  <c r="O40" i="71"/>
  <c r="N40" i="71"/>
  <c r="L40" i="71"/>
  <c r="H40" i="71"/>
  <c r="O44" i="71"/>
  <c r="N44" i="71"/>
  <c r="L44" i="71"/>
  <c r="H44" i="71"/>
  <c r="O43" i="71"/>
  <c r="N43" i="71"/>
  <c r="H43" i="71"/>
  <c r="K43" i="71" s="1"/>
  <c r="O42" i="71"/>
  <c r="N42" i="71"/>
  <c r="H42" i="71"/>
  <c r="O41" i="71"/>
  <c r="N41" i="71"/>
  <c r="L41" i="71"/>
  <c r="O39" i="71"/>
  <c r="N39" i="71"/>
  <c r="L39" i="71"/>
  <c r="H39" i="71"/>
  <c r="O38" i="71"/>
  <c r="N38" i="71"/>
  <c r="L38" i="71"/>
  <c r="H38" i="71"/>
  <c r="O37" i="71"/>
  <c r="N37" i="71"/>
  <c r="L37" i="71"/>
  <c r="O36" i="71"/>
  <c r="N36" i="71"/>
  <c r="L36" i="71"/>
  <c r="H36" i="71"/>
  <c r="O35" i="71"/>
  <c r="N35" i="71"/>
  <c r="L35" i="71"/>
  <c r="H35" i="71"/>
  <c r="O34" i="71"/>
  <c r="N34" i="71"/>
  <c r="L34" i="71"/>
  <c r="H34" i="71"/>
  <c r="O33" i="71"/>
  <c r="N33" i="71"/>
  <c r="M33" i="71"/>
  <c r="L33" i="71"/>
  <c r="O32" i="71"/>
  <c r="N32" i="71"/>
  <c r="L32" i="71"/>
  <c r="H32" i="71"/>
  <c r="O31" i="71"/>
  <c r="N31" i="71"/>
  <c r="M31" i="71"/>
  <c r="L31" i="71"/>
  <c r="O29" i="71"/>
  <c r="N29" i="71"/>
  <c r="M29" i="71"/>
  <c r="L29" i="71"/>
  <c r="O30" i="71"/>
  <c r="N30" i="71"/>
  <c r="L30" i="71"/>
  <c r="H30" i="71"/>
  <c r="H24" i="71"/>
  <c r="O24" i="71"/>
  <c r="N24" i="71"/>
  <c r="L24" i="71"/>
  <c r="O28" i="71"/>
  <c r="N28" i="71"/>
  <c r="L28" i="71"/>
  <c r="H28" i="71"/>
  <c r="K28" i="71" s="1"/>
  <c r="O27" i="71"/>
  <c r="N27" i="71"/>
  <c r="L27" i="71"/>
  <c r="H27" i="71"/>
  <c r="K27" i="71" s="1"/>
  <c r="O26" i="71"/>
  <c r="N26" i="71"/>
  <c r="L26" i="71"/>
  <c r="H26" i="71"/>
  <c r="O25" i="71"/>
  <c r="N25" i="71"/>
  <c r="L25" i="71"/>
  <c r="H25" i="71"/>
  <c r="O23" i="71"/>
  <c r="N23" i="71"/>
  <c r="M23" i="71"/>
  <c r="L23" i="71"/>
  <c r="M42" i="71" l="1"/>
  <c r="P42" i="71" s="1"/>
  <c r="K42" i="71"/>
  <c r="M25" i="71"/>
  <c r="K25" i="71"/>
  <c r="M24" i="71"/>
  <c r="K24" i="71"/>
  <c r="M39" i="71"/>
  <c r="P39" i="71" s="1"/>
  <c r="K39" i="71"/>
  <c r="M26" i="71"/>
  <c r="K26" i="71"/>
  <c r="M30" i="71"/>
  <c r="K30" i="71"/>
  <c r="M35" i="71"/>
  <c r="P35" i="71" s="1"/>
  <c r="K35" i="71"/>
  <c r="M40" i="71"/>
  <c r="P40" i="71" s="1"/>
  <c r="K40" i="71"/>
  <c r="M51" i="71"/>
  <c r="K51" i="71"/>
  <c r="M38" i="71"/>
  <c r="K38" i="71"/>
  <c r="M32" i="71"/>
  <c r="P32" i="71" s="1"/>
  <c r="K32" i="71"/>
  <c r="M34" i="71"/>
  <c r="P34" i="71" s="1"/>
  <c r="K34" i="71"/>
  <c r="M36" i="71"/>
  <c r="K36" i="71"/>
  <c r="M44" i="71"/>
  <c r="K44" i="71"/>
  <c r="M47" i="71"/>
  <c r="P47" i="71" s="1"/>
  <c r="K47" i="71"/>
  <c r="P50" i="71"/>
  <c r="A166" i="36"/>
  <c r="A168" i="36" s="1"/>
  <c r="A169" i="36" s="1"/>
  <c r="A170" i="36" s="1"/>
  <c r="A171" i="36" s="1"/>
  <c r="A172" i="36" s="1"/>
  <c r="K71" i="9"/>
  <c r="M71" i="9"/>
  <c r="P71" i="9" s="1"/>
  <c r="K60" i="9"/>
  <c r="M60" i="9"/>
  <c r="P60" i="9" s="1"/>
  <c r="K61" i="9"/>
  <c r="M61" i="9"/>
  <c r="P61" i="9" s="1"/>
  <c r="E20" i="71"/>
  <c r="N49" i="71"/>
  <c r="O49" i="71"/>
  <c r="P30" i="71"/>
  <c r="M49" i="71"/>
  <c r="P48" i="71"/>
  <c r="O51" i="71"/>
  <c r="P51" i="71" s="1"/>
  <c r="L51" i="71"/>
  <c r="P45" i="71"/>
  <c r="M46" i="71"/>
  <c r="P46" i="71" s="1"/>
  <c r="L43" i="71"/>
  <c r="M43" i="71"/>
  <c r="P43" i="71" s="1"/>
  <c r="L42" i="71"/>
  <c r="P44" i="71"/>
  <c r="P38" i="71"/>
  <c r="P36" i="71"/>
  <c r="P33" i="71"/>
  <c r="H41" i="71"/>
  <c r="K41" i="71" s="1"/>
  <c r="H37" i="71"/>
  <c r="K37" i="71" s="1"/>
  <c r="P31" i="71"/>
  <c r="P29" i="71"/>
  <c r="P25" i="71"/>
  <c r="P26" i="71"/>
  <c r="P24" i="71"/>
  <c r="M28" i="71"/>
  <c r="P28" i="71" s="1"/>
  <c r="P23" i="71"/>
  <c r="M27" i="71"/>
  <c r="P27" i="71" s="1"/>
  <c r="P49" i="71" l="1"/>
  <c r="M41" i="71"/>
  <c r="P41" i="71" s="1"/>
  <c r="M37" i="71"/>
  <c r="P37" i="71" s="1"/>
  <c r="O22" i="71" l="1"/>
  <c r="N22" i="71"/>
  <c r="L22" i="71"/>
  <c r="H22" i="71"/>
  <c r="H21" i="71"/>
  <c r="K21" i="71" s="1"/>
  <c r="H20" i="71"/>
  <c r="K20" i="71" s="1"/>
  <c r="L20" i="71"/>
  <c r="O19" i="71"/>
  <c r="N19" i="71"/>
  <c r="L19" i="71"/>
  <c r="H19" i="71"/>
  <c r="O18" i="71"/>
  <c r="N18" i="71"/>
  <c r="L18" i="71"/>
  <c r="H18" i="71"/>
  <c r="K18" i="71" s="1"/>
  <c r="O17" i="71"/>
  <c r="N17" i="71"/>
  <c r="L17" i="71"/>
  <c r="H17" i="71"/>
  <c r="K17" i="71" s="1"/>
  <c r="O16" i="71"/>
  <c r="N16" i="71"/>
  <c r="L16" i="71"/>
  <c r="H16" i="71"/>
  <c r="O15" i="71"/>
  <c r="N15" i="71"/>
  <c r="M15" i="71"/>
  <c r="L15" i="71"/>
  <c r="M61" i="71"/>
  <c r="C61" i="71"/>
  <c r="M60" i="71"/>
  <c r="C60" i="71"/>
  <c r="L59" i="71"/>
  <c r="O14" i="71"/>
  <c r="N14" i="71"/>
  <c r="M14" i="71"/>
  <c r="L14" i="71"/>
  <c r="C14" i="71"/>
  <c r="A3" i="71" s="1"/>
  <c r="L10" i="71"/>
  <c r="A8" i="71"/>
  <c r="C36" i="70"/>
  <c r="C35" i="70"/>
  <c r="B34" i="70"/>
  <c r="C30" i="70"/>
  <c r="C29" i="70"/>
  <c r="H14" i="70"/>
  <c r="C9" i="70"/>
  <c r="A9" i="70"/>
  <c r="C8" i="70"/>
  <c r="C7" i="70"/>
  <c r="C6" i="70"/>
  <c r="M16" i="71" l="1"/>
  <c r="P16" i="71" s="1"/>
  <c r="K16" i="71"/>
  <c r="M22" i="71"/>
  <c r="K22" i="71"/>
  <c r="M19" i="71"/>
  <c r="P19" i="71" s="1"/>
  <c r="K19" i="71"/>
  <c r="P22" i="71"/>
  <c r="M17" i="71"/>
  <c r="P17" i="71" s="1"/>
  <c r="M18" i="71"/>
  <c r="P18" i="71" s="1"/>
  <c r="P14" i="71"/>
  <c r="N20" i="71"/>
  <c r="O20" i="71"/>
  <c r="E21" i="71"/>
  <c r="M21" i="71" s="1"/>
  <c r="P15" i="71"/>
  <c r="M20" i="71"/>
  <c r="N21" i="71" l="1"/>
  <c r="N52" i="71" s="1"/>
  <c r="G19" i="70" s="1"/>
  <c r="G21" i="70" s="1"/>
  <c r="P20" i="71"/>
  <c r="O21" i="71"/>
  <c r="O52" i="71" s="1"/>
  <c r="H19" i="70" s="1"/>
  <c r="H21" i="70" s="1"/>
  <c r="L21" i="71"/>
  <c r="L52" i="71" s="1"/>
  <c r="I19" i="70" s="1"/>
  <c r="I21" i="70" s="1"/>
  <c r="H12" i="70" s="1"/>
  <c r="P21" i="71" l="1"/>
  <c r="P52" i="71" s="1"/>
  <c r="M52" i="71"/>
  <c r="F19" i="70" s="1"/>
  <c r="F21" i="70" s="1"/>
  <c r="P8" i="71" l="1"/>
  <c r="E19" i="70"/>
  <c r="E21" i="70" s="1"/>
  <c r="E22" i="70" l="1"/>
  <c r="E24" i="70"/>
  <c r="E25" i="70" l="1"/>
  <c r="H11" i="70" l="1"/>
  <c r="D17" i="2"/>
  <c r="H34" i="67" l="1"/>
  <c r="H33" i="67"/>
  <c r="H32" i="67"/>
  <c r="H31" i="67"/>
  <c r="H30" i="67"/>
  <c r="H29" i="67"/>
  <c r="H28" i="67"/>
  <c r="H27" i="67"/>
  <c r="H26" i="67"/>
  <c r="H25" i="67"/>
  <c r="H24" i="67"/>
  <c r="H23" i="67"/>
  <c r="H22" i="67"/>
  <c r="H21" i="67"/>
  <c r="H20" i="67"/>
  <c r="H18" i="67"/>
  <c r="H19" i="67"/>
  <c r="H17" i="67"/>
  <c r="H16" i="67"/>
  <c r="H15" i="67"/>
  <c r="H41" i="55" l="1"/>
  <c r="H40" i="55"/>
  <c r="H39" i="55"/>
  <c r="H38" i="55"/>
  <c r="H37" i="55"/>
  <c r="H36" i="55"/>
  <c r="H35" i="55"/>
  <c r="H34" i="55"/>
  <c r="H33" i="55"/>
  <c r="H32" i="55"/>
  <c r="H58" i="55"/>
  <c r="H59" i="55"/>
  <c r="H56" i="55"/>
  <c r="H55" i="55"/>
  <c r="H54" i="55"/>
  <c r="H53" i="55"/>
  <c r="H52" i="55"/>
  <c r="H45" i="55"/>
  <c r="H46" i="55"/>
  <c r="H47" i="55"/>
  <c r="H48" i="55"/>
  <c r="H49" i="55"/>
  <c r="H31" i="55"/>
  <c r="H30" i="55"/>
  <c r="H29" i="55"/>
  <c r="H28" i="55"/>
  <c r="H25" i="55"/>
  <c r="H24" i="55"/>
  <c r="H23" i="55"/>
  <c r="H22" i="55"/>
  <c r="H21" i="55"/>
  <c r="H20" i="55"/>
  <c r="H19" i="55"/>
  <c r="H18" i="55"/>
  <c r="H17" i="55"/>
  <c r="H16" i="55"/>
  <c r="I131" i="36" l="1"/>
  <c r="I130" i="36"/>
  <c r="I129" i="36"/>
  <c r="I128" i="36"/>
  <c r="I81" i="36"/>
  <c r="I82" i="36"/>
  <c r="I158" i="36"/>
  <c r="I157" i="36"/>
  <c r="I156" i="36"/>
  <c r="I155" i="36"/>
  <c r="I154" i="36"/>
  <c r="I153" i="36"/>
  <c r="I151" i="36"/>
  <c r="I149" i="36"/>
  <c r="I148" i="36"/>
  <c r="I147" i="36"/>
  <c r="I146" i="36"/>
  <c r="I145" i="36"/>
  <c r="I143" i="36"/>
  <c r="I142" i="36"/>
  <c r="I140" i="36"/>
  <c r="I139" i="36"/>
  <c r="I138" i="36"/>
  <c r="I137" i="36"/>
  <c r="I136" i="36"/>
  <c r="I135" i="36"/>
  <c r="I122" i="36"/>
  <c r="I121" i="36"/>
  <c r="I120" i="36"/>
  <c r="I119" i="36"/>
  <c r="I118" i="36"/>
  <c r="I117" i="36"/>
  <c r="I115" i="36"/>
  <c r="I114" i="36"/>
  <c r="I113" i="36"/>
  <c r="I111" i="36"/>
  <c r="I110" i="36"/>
  <c r="I109" i="36"/>
  <c r="I108" i="36"/>
  <c r="I106" i="36"/>
  <c r="I105" i="36"/>
  <c r="I103" i="36"/>
  <c r="I102" i="36"/>
  <c r="I101" i="36"/>
  <c r="I100" i="36"/>
  <c r="I99" i="36"/>
  <c r="I98" i="36"/>
  <c r="I59" i="36"/>
  <c r="I58" i="36"/>
  <c r="I78" i="36"/>
  <c r="I76" i="36"/>
  <c r="I75" i="36"/>
  <c r="I73" i="36"/>
  <c r="I72" i="36"/>
  <c r="I71" i="36"/>
  <c r="I70" i="36"/>
  <c r="I69" i="36"/>
  <c r="I68" i="36"/>
  <c r="I67" i="36"/>
  <c r="I66" i="36"/>
  <c r="I65" i="36"/>
  <c r="I94" i="36"/>
  <c r="I93" i="36"/>
  <c r="I92" i="36"/>
  <c r="I91" i="36"/>
  <c r="I90" i="36"/>
  <c r="I89" i="36"/>
  <c r="I88" i="36"/>
  <c r="I87" i="36"/>
  <c r="I86" i="36"/>
  <c r="I83" i="36"/>
  <c r="I80" i="36"/>
  <c r="I57" i="36"/>
  <c r="I56" i="36"/>
  <c r="I55" i="36"/>
  <c r="I54" i="36"/>
  <c r="I53" i="36"/>
  <c r="I38" i="36"/>
  <c r="I37" i="36"/>
  <c r="I36" i="36"/>
  <c r="I35" i="36"/>
  <c r="I34" i="36"/>
  <c r="I33" i="36"/>
  <c r="I48" i="36" l="1"/>
  <c r="I47" i="36"/>
  <c r="I46" i="36"/>
  <c r="I45" i="36"/>
  <c r="I44" i="36"/>
  <c r="I43" i="36"/>
  <c r="I52" i="36"/>
  <c r="I51" i="36"/>
  <c r="I50" i="36"/>
  <c r="I41" i="36"/>
  <c r="L41" i="36" s="1"/>
  <c r="I40" i="36"/>
  <c r="L40" i="36" s="1"/>
  <c r="I39" i="36"/>
  <c r="L39" i="36" s="1"/>
  <c r="I31" i="36"/>
  <c r="I30" i="36"/>
  <c r="I27" i="36"/>
  <c r="I26" i="36"/>
  <c r="I25" i="36"/>
  <c r="I159" i="36"/>
  <c r="I166" i="36"/>
  <c r="I20" i="36" l="1"/>
  <c r="I19" i="36"/>
  <c r="I18" i="36"/>
  <c r="I17" i="36"/>
  <c r="I23" i="36"/>
  <c r="I22" i="36"/>
  <c r="I21" i="36"/>
  <c r="H16" i="35"/>
  <c r="H15" i="35"/>
  <c r="I27" i="34"/>
  <c r="I25" i="34"/>
  <c r="I24" i="34"/>
  <c r="I23" i="34"/>
  <c r="I22" i="34"/>
  <c r="I21" i="34"/>
  <c r="I20" i="34"/>
  <c r="I19" i="34"/>
  <c r="I18" i="34"/>
  <c r="I17" i="34"/>
  <c r="I16" i="34"/>
  <c r="O16" i="35" l="1"/>
  <c r="M16" i="35"/>
  <c r="K16" i="35"/>
  <c r="H33" i="9"/>
  <c r="M33" i="9" s="1"/>
  <c r="O33" i="9"/>
  <c r="P16" i="35" l="1"/>
  <c r="K33" i="9"/>
  <c r="L33" i="9"/>
  <c r="N33" i="9"/>
  <c r="P33" i="9" s="1"/>
  <c r="O32" i="9" l="1"/>
  <c r="N32" i="9"/>
  <c r="L32" i="9"/>
  <c r="M32" i="9"/>
  <c r="E31" i="9"/>
  <c r="O31" i="9" s="1"/>
  <c r="O30" i="9"/>
  <c r="N30" i="9"/>
  <c r="L30" i="9"/>
  <c r="K30" i="9"/>
  <c r="O29" i="9"/>
  <c r="N29" i="9"/>
  <c r="L29" i="9"/>
  <c r="M29" i="9"/>
  <c r="O28" i="9"/>
  <c r="N28" i="9"/>
  <c r="L28" i="9"/>
  <c r="M28" i="9"/>
  <c r="O27" i="9"/>
  <c r="N27" i="9"/>
  <c r="L27" i="9"/>
  <c r="M27" i="9"/>
  <c r="O26" i="9"/>
  <c r="N26" i="9"/>
  <c r="L26" i="9"/>
  <c r="M26" i="9"/>
  <c r="O23" i="9"/>
  <c r="N23" i="9"/>
  <c r="L23" i="9"/>
  <c r="H23" i="9"/>
  <c r="M23" i="9" s="1"/>
  <c r="P32" i="9" l="1"/>
  <c r="M31" i="9"/>
  <c r="P29" i="9"/>
  <c r="K32" i="9"/>
  <c r="P27" i="9"/>
  <c r="M30" i="9"/>
  <c r="P30" i="9" s="1"/>
  <c r="P28" i="9"/>
  <c r="K27" i="9"/>
  <c r="K29" i="9"/>
  <c r="P23" i="9"/>
  <c r="K31" i="9"/>
  <c r="L31" i="9"/>
  <c r="P26" i="9"/>
  <c r="K28" i="9"/>
  <c r="N31" i="9"/>
  <c r="K26" i="9"/>
  <c r="K23" i="9"/>
  <c r="P31" i="9" l="1"/>
  <c r="H19" i="9"/>
  <c r="H18" i="9"/>
  <c r="H17" i="9"/>
  <c r="F110" i="36" l="1"/>
  <c r="F41" i="36"/>
  <c r="P41" i="36" s="1"/>
  <c r="F39" i="36"/>
  <c r="F36" i="36"/>
  <c r="N36" i="36" s="1"/>
  <c r="F35" i="36"/>
  <c r="N35" i="36" s="1"/>
  <c r="C14" i="67"/>
  <c r="A3" i="67" s="1"/>
  <c r="M45" i="67"/>
  <c r="C45" i="67"/>
  <c r="M44" i="67"/>
  <c r="C44" i="67"/>
  <c r="L43" i="67"/>
  <c r="O35" i="67"/>
  <c r="N35" i="67"/>
  <c r="M35" i="67"/>
  <c r="L35" i="67"/>
  <c r="K35" i="67"/>
  <c r="O34" i="67"/>
  <c r="N34" i="67"/>
  <c r="M34" i="67"/>
  <c r="L34" i="67"/>
  <c r="K34" i="67"/>
  <c r="O33" i="67"/>
  <c r="N33" i="67"/>
  <c r="M33" i="67"/>
  <c r="L33" i="67"/>
  <c r="K33" i="67"/>
  <c r="O32" i="67"/>
  <c r="N32" i="67"/>
  <c r="M32" i="67"/>
  <c r="L32" i="67"/>
  <c r="K32" i="67"/>
  <c r="O31" i="67"/>
  <c r="N31" i="67"/>
  <c r="M31" i="67"/>
  <c r="L31" i="67"/>
  <c r="K31" i="67"/>
  <c r="O30" i="67"/>
  <c r="N30" i="67"/>
  <c r="M30" i="67"/>
  <c r="L30" i="67"/>
  <c r="K30" i="67"/>
  <c r="O29" i="67"/>
  <c r="N29" i="67"/>
  <c r="M29" i="67"/>
  <c r="L29" i="67"/>
  <c r="K29" i="67"/>
  <c r="O28" i="67"/>
  <c r="N28" i="67"/>
  <c r="M28" i="67"/>
  <c r="L28" i="67"/>
  <c r="K28" i="67"/>
  <c r="O27" i="67"/>
  <c r="N27" i="67"/>
  <c r="M27" i="67"/>
  <c r="L27" i="67"/>
  <c r="K27" i="67"/>
  <c r="O26" i="67"/>
  <c r="N26" i="67"/>
  <c r="M26" i="67"/>
  <c r="L26" i="67"/>
  <c r="K26" i="67"/>
  <c r="O25" i="67"/>
  <c r="N25" i="67"/>
  <c r="M25" i="67"/>
  <c r="L25" i="67"/>
  <c r="K25" i="67"/>
  <c r="O24" i="67"/>
  <c r="N24" i="67"/>
  <c r="M24" i="67"/>
  <c r="L24" i="67"/>
  <c r="K24" i="67"/>
  <c r="O23" i="67"/>
  <c r="N23" i="67"/>
  <c r="M23" i="67"/>
  <c r="L23" i="67"/>
  <c r="K23" i="67"/>
  <c r="O22" i="67"/>
  <c r="N22" i="67"/>
  <c r="M22" i="67"/>
  <c r="L22" i="67"/>
  <c r="K22" i="67"/>
  <c r="O21" i="67"/>
  <c r="N21" i="67"/>
  <c r="M21" i="67"/>
  <c r="L21" i="67"/>
  <c r="K21" i="67"/>
  <c r="O20" i="67"/>
  <c r="N20" i="67"/>
  <c r="M20" i="67"/>
  <c r="L20" i="67"/>
  <c r="K20" i="67"/>
  <c r="O19" i="67"/>
  <c r="N19" i="67"/>
  <c r="M19" i="67"/>
  <c r="L19" i="67"/>
  <c r="K19" i="67"/>
  <c r="O18" i="67"/>
  <c r="N18" i="67"/>
  <c r="M18" i="67"/>
  <c r="L18" i="67"/>
  <c r="K18" i="67"/>
  <c r="O17" i="67"/>
  <c r="N17" i="67"/>
  <c r="M17" i="67"/>
  <c r="L17" i="67"/>
  <c r="K17" i="67"/>
  <c r="O16" i="67"/>
  <c r="N16" i="67"/>
  <c r="M16" i="67"/>
  <c r="L16" i="67"/>
  <c r="K16" i="67"/>
  <c r="O15" i="67"/>
  <c r="N15" i="67"/>
  <c r="M15" i="67"/>
  <c r="L15" i="67"/>
  <c r="K15" i="67"/>
  <c r="O14" i="67"/>
  <c r="N14" i="67"/>
  <c r="M14" i="67"/>
  <c r="L14" i="67"/>
  <c r="K14" i="67"/>
  <c r="L10" i="67"/>
  <c r="A8" i="67"/>
  <c r="M14" i="9"/>
  <c r="N14" i="9"/>
  <c r="O14" i="9"/>
  <c r="M15" i="9"/>
  <c r="N15" i="9"/>
  <c r="O15" i="9"/>
  <c r="M17" i="9"/>
  <c r="N17" i="9"/>
  <c r="O17" i="9"/>
  <c r="M18" i="9"/>
  <c r="N18" i="9"/>
  <c r="O18" i="9"/>
  <c r="M19" i="9"/>
  <c r="N19" i="9"/>
  <c r="O19" i="9"/>
  <c r="M22" i="9"/>
  <c r="N22" i="9"/>
  <c r="O22" i="9"/>
  <c r="M42" i="9"/>
  <c r="N42" i="9"/>
  <c r="O42" i="9"/>
  <c r="M55" i="9"/>
  <c r="M82" i="9"/>
  <c r="N82" i="9"/>
  <c r="O82" i="9"/>
  <c r="M86" i="9"/>
  <c r="N86" i="9"/>
  <c r="O86" i="9"/>
  <c r="M96" i="9"/>
  <c r="N96" i="9"/>
  <c r="O96" i="9"/>
  <c r="M73" i="9"/>
  <c r="N73" i="9"/>
  <c r="O73" i="9"/>
  <c r="M74" i="9"/>
  <c r="N74" i="9"/>
  <c r="O74" i="9"/>
  <c r="M75" i="9"/>
  <c r="N75" i="9"/>
  <c r="O75" i="9"/>
  <c r="M76" i="9"/>
  <c r="N76" i="9"/>
  <c r="O76" i="9"/>
  <c r="M77" i="9"/>
  <c r="N77" i="9"/>
  <c r="O77" i="9"/>
  <c r="M78" i="9"/>
  <c r="N78" i="9"/>
  <c r="O78" i="9"/>
  <c r="M79" i="9"/>
  <c r="N79" i="9"/>
  <c r="O79" i="9"/>
  <c r="M80" i="9"/>
  <c r="N80" i="9"/>
  <c r="O80" i="9"/>
  <c r="M81" i="9"/>
  <c r="N81" i="9"/>
  <c r="O81" i="9"/>
  <c r="N14" i="34"/>
  <c r="O14" i="34"/>
  <c r="P14" i="34"/>
  <c r="N15" i="34"/>
  <c r="O15" i="34"/>
  <c r="P15" i="34"/>
  <c r="N16" i="34"/>
  <c r="O16" i="34"/>
  <c r="P16" i="34"/>
  <c r="N17" i="34"/>
  <c r="O17" i="34"/>
  <c r="P17" i="34"/>
  <c r="N18" i="34"/>
  <c r="O18" i="34"/>
  <c r="P18" i="34"/>
  <c r="N19" i="34"/>
  <c r="O19" i="34"/>
  <c r="P19" i="34"/>
  <c r="N20" i="34"/>
  <c r="O20" i="34"/>
  <c r="P20" i="34"/>
  <c r="N21" i="34"/>
  <c r="O21" i="34"/>
  <c r="P21" i="34"/>
  <c r="N22" i="34"/>
  <c r="O22" i="34"/>
  <c r="P22" i="34"/>
  <c r="N23" i="34"/>
  <c r="O23" i="34"/>
  <c r="P23" i="34"/>
  <c r="N24" i="34"/>
  <c r="O24" i="34"/>
  <c r="P24" i="34"/>
  <c r="N25" i="34"/>
  <c r="O25" i="34"/>
  <c r="P25" i="34"/>
  <c r="N26" i="34"/>
  <c r="O26" i="34"/>
  <c r="P26" i="34"/>
  <c r="N27" i="34"/>
  <c r="O27" i="34"/>
  <c r="P27" i="34"/>
  <c r="N28" i="34"/>
  <c r="O28" i="34"/>
  <c r="P28" i="34"/>
  <c r="N29" i="34"/>
  <c r="O29" i="34"/>
  <c r="P29" i="34"/>
  <c r="N30" i="34"/>
  <c r="O30" i="34"/>
  <c r="P30" i="34"/>
  <c r="N31" i="34"/>
  <c r="O31" i="34"/>
  <c r="P31" i="34"/>
  <c r="M14" i="35"/>
  <c r="N14" i="35"/>
  <c r="O14" i="35"/>
  <c r="M15" i="35"/>
  <c r="N15" i="35"/>
  <c r="O15" i="35"/>
  <c r="N14" i="36"/>
  <c r="O14" i="36"/>
  <c r="P14" i="36"/>
  <c r="N15" i="36"/>
  <c r="O15" i="36"/>
  <c r="P15" i="36"/>
  <c r="N16" i="36"/>
  <c r="O16" i="36"/>
  <c r="P16" i="36"/>
  <c r="N17" i="36"/>
  <c r="O17" i="36"/>
  <c r="P17" i="36"/>
  <c r="N18" i="36"/>
  <c r="O18" i="36"/>
  <c r="P18" i="36"/>
  <c r="N19" i="36"/>
  <c r="O19" i="36"/>
  <c r="P19" i="36"/>
  <c r="N20" i="36"/>
  <c r="O20" i="36"/>
  <c r="P20" i="36"/>
  <c r="N21" i="36"/>
  <c r="O21" i="36"/>
  <c r="P21" i="36"/>
  <c r="N22" i="36"/>
  <c r="O22" i="36"/>
  <c r="P22" i="36"/>
  <c r="N23" i="36"/>
  <c r="O23" i="36"/>
  <c r="P23" i="36"/>
  <c r="N24" i="36"/>
  <c r="O24" i="36"/>
  <c r="P24" i="36"/>
  <c r="N25" i="36"/>
  <c r="O25" i="36"/>
  <c r="P25" i="36"/>
  <c r="N26" i="36"/>
  <c r="O26" i="36"/>
  <c r="P26" i="36"/>
  <c r="N27" i="36"/>
  <c r="O27" i="36"/>
  <c r="P27" i="36"/>
  <c r="N30" i="36"/>
  <c r="O30" i="36"/>
  <c r="P30" i="36"/>
  <c r="N31" i="36"/>
  <c r="O31" i="36"/>
  <c r="P31" i="36"/>
  <c r="N32" i="36"/>
  <c r="O32" i="36"/>
  <c r="P32" i="36"/>
  <c r="N33" i="36"/>
  <c r="O33" i="36"/>
  <c r="P33" i="36"/>
  <c r="N34" i="36"/>
  <c r="O34" i="36"/>
  <c r="P34" i="36"/>
  <c r="N37" i="36"/>
  <c r="O37" i="36"/>
  <c r="P37" i="36"/>
  <c r="N38" i="36"/>
  <c r="O38" i="36"/>
  <c r="P38" i="36"/>
  <c r="N39" i="36"/>
  <c r="O39" i="36"/>
  <c r="P39" i="36"/>
  <c r="N40" i="36"/>
  <c r="O40" i="36"/>
  <c r="P40" i="36"/>
  <c r="N41" i="36"/>
  <c r="O41" i="36"/>
  <c r="N42" i="36"/>
  <c r="O42" i="36"/>
  <c r="P42" i="36"/>
  <c r="N43" i="36"/>
  <c r="O43" i="36"/>
  <c r="P43" i="36"/>
  <c r="N44" i="36"/>
  <c r="O44" i="36"/>
  <c r="P44" i="36"/>
  <c r="N45" i="36"/>
  <c r="O45" i="36"/>
  <c r="P45" i="36"/>
  <c r="N46" i="36"/>
  <c r="O46" i="36"/>
  <c r="P46" i="36"/>
  <c r="N47" i="36"/>
  <c r="O47" i="36"/>
  <c r="P47" i="36"/>
  <c r="N48" i="36"/>
  <c r="O48" i="36"/>
  <c r="P48" i="36"/>
  <c r="N49" i="36"/>
  <c r="O49" i="36"/>
  <c r="P49" i="36"/>
  <c r="N50" i="36"/>
  <c r="O50" i="36"/>
  <c r="P50" i="36"/>
  <c r="N51" i="36"/>
  <c r="O51" i="36"/>
  <c r="P51" i="36"/>
  <c r="N52" i="36"/>
  <c r="O52" i="36"/>
  <c r="P52" i="36"/>
  <c r="N53" i="36"/>
  <c r="O53" i="36"/>
  <c r="P53" i="36"/>
  <c r="N54" i="36"/>
  <c r="O54" i="36"/>
  <c r="P54" i="36"/>
  <c r="N55" i="36"/>
  <c r="O55" i="36"/>
  <c r="P55" i="36"/>
  <c r="N56" i="36"/>
  <c r="O56" i="36"/>
  <c r="P56" i="36"/>
  <c r="N57" i="36"/>
  <c r="O57" i="36"/>
  <c r="P57" i="36"/>
  <c r="N58" i="36"/>
  <c r="O58" i="36"/>
  <c r="P58" i="36"/>
  <c r="N59" i="36"/>
  <c r="O59" i="36"/>
  <c r="P59" i="36"/>
  <c r="N60" i="36"/>
  <c r="O60" i="36"/>
  <c r="P60" i="36"/>
  <c r="N61" i="36"/>
  <c r="O61" i="36"/>
  <c r="P61" i="36"/>
  <c r="N62" i="36"/>
  <c r="O62" i="36"/>
  <c r="P62" i="36"/>
  <c r="N63" i="36"/>
  <c r="O63" i="36"/>
  <c r="P63" i="36"/>
  <c r="N64" i="36"/>
  <c r="O64" i="36"/>
  <c r="P64" i="36"/>
  <c r="N65" i="36"/>
  <c r="O65" i="36"/>
  <c r="P65" i="36"/>
  <c r="N66" i="36"/>
  <c r="O66" i="36"/>
  <c r="P66" i="36"/>
  <c r="N67" i="36"/>
  <c r="O67" i="36"/>
  <c r="P67" i="36"/>
  <c r="N68" i="36"/>
  <c r="O68" i="36"/>
  <c r="P68" i="36"/>
  <c r="N69" i="36"/>
  <c r="O69" i="36"/>
  <c r="P69" i="36"/>
  <c r="N70" i="36"/>
  <c r="O70" i="36"/>
  <c r="P70" i="36"/>
  <c r="N71" i="36"/>
  <c r="O71" i="36"/>
  <c r="P71" i="36"/>
  <c r="N72" i="36"/>
  <c r="O72" i="36"/>
  <c r="P72" i="36"/>
  <c r="N73" i="36"/>
  <c r="O73" i="36"/>
  <c r="P73" i="36"/>
  <c r="N74" i="36"/>
  <c r="O74" i="36"/>
  <c r="P74" i="36"/>
  <c r="N75" i="36"/>
  <c r="O75" i="36"/>
  <c r="P75" i="36"/>
  <c r="N76" i="36"/>
  <c r="O76" i="36"/>
  <c r="P76" i="36"/>
  <c r="N77" i="36"/>
  <c r="O77" i="36"/>
  <c r="P77" i="36"/>
  <c r="N78" i="36"/>
  <c r="O78" i="36"/>
  <c r="P78" i="36"/>
  <c r="N79" i="36"/>
  <c r="O79" i="36"/>
  <c r="P79" i="36"/>
  <c r="N80" i="36"/>
  <c r="O80" i="36"/>
  <c r="P80" i="36"/>
  <c r="N81" i="36"/>
  <c r="O81" i="36"/>
  <c r="P81" i="36"/>
  <c r="N82" i="36"/>
  <c r="O82" i="36"/>
  <c r="P82" i="36"/>
  <c r="N83" i="36"/>
  <c r="O83" i="36"/>
  <c r="P83" i="36"/>
  <c r="N84" i="36"/>
  <c r="O84" i="36"/>
  <c r="P84" i="36"/>
  <c r="N85" i="36"/>
  <c r="O85" i="36"/>
  <c r="P85" i="36"/>
  <c r="N86" i="36"/>
  <c r="O86" i="36"/>
  <c r="P86" i="36"/>
  <c r="N87" i="36"/>
  <c r="O87" i="36"/>
  <c r="P87" i="36"/>
  <c r="N88" i="36"/>
  <c r="O88" i="36"/>
  <c r="P88" i="36"/>
  <c r="N89" i="36"/>
  <c r="O89" i="36"/>
  <c r="P89" i="36"/>
  <c r="N90" i="36"/>
  <c r="O90" i="36"/>
  <c r="P90" i="36"/>
  <c r="N91" i="36"/>
  <c r="O91" i="36"/>
  <c r="P91" i="36"/>
  <c r="N92" i="36"/>
  <c r="O92" i="36"/>
  <c r="P92" i="36"/>
  <c r="N93" i="36"/>
  <c r="O93" i="36"/>
  <c r="P93" i="36"/>
  <c r="N94" i="36"/>
  <c r="O94" i="36"/>
  <c r="P94" i="36"/>
  <c r="N95" i="36"/>
  <c r="O95" i="36"/>
  <c r="P95" i="36"/>
  <c r="N96" i="36"/>
  <c r="O96" i="36"/>
  <c r="P96" i="36"/>
  <c r="N97" i="36"/>
  <c r="O97" i="36"/>
  <c r="P97" i="36"/>
  <c r="N98" i="36"/>
  <c r="O98" i="36"/>
  <c r="P98" i="36"/>
  <c r="N99" i="36"/>
  <c r="O99" i="36"/>
  <c r="P99" i="36"/>
  <c r="N100" i="36"/>
  <c r="O100" i="36"/>
  <c r="P100" i="36"/>
  <c r="N101" i="36"/>
  <c r="O101" i="36"/>
  <c r="P101" i="36"/>
  <c r="N102" i="36"/>
  <c r="O102" i="36"/>
  <c r="P102" i="36"/>
  <c r="N103" i="36"/>
  <c r="O103" i="36"/>
  <c r="P103" i="36"/>
  <c r="N104" i="36"/>
  <c r="O104" i="36"/>
  <c r="P104" i="36"/>
  <c r="N105" i="36"/>
  <c r="O105" i="36"/>
  <c r="P105" i="36"/>
  <c r="N106" i="36"/>
  <c r="O106" i="36"/>
  <c r="P106" i="36"/>
  <c r="N107" i="36"/>
  <c r="O107" i="36"/>
  <c r="P107" i="36"/>
  <c r="N108" i="36"/>
  <c r="O108" i="36"/>
  <c r="P108" i="36"/>
  <c r="N109" i="36"/>
  <c r="O109" i="36"/>
  <c r="P109" i="36"/>
  <c r="N110" i="36"/>
  <c r="O110" i="36"/>
  <c r="P110" i="36"/>
  <c r="N111" i="36"/>
  <c r="O111" i="36"/>
  <c r="P111" i="36"/>
  <c r="N112" i="36"/>
  <c r="O112" i="36"/>
  <c r="P112" i="36"/>
  <c r="N113" i="36"/>
  <c r="O113" i="36"/>
  <c r="P113" i="36"/>
  <c r="N114" i="36"/>
  <c r="O114" i="36"/>
  <c r="P114" i="36"/>
  <c r="N115" i="36"/>
  <c r="O115" i="36"/>
  <c r="P115" i="36"/>
  <c r="N116" i="36"/>
  <c r="O116" i="36"/>
  <c r="P116" i="36"/>
  <c r="N117" i="36"/>
  <c r="O117" i="36"/>
  <c r="P117" i="36"/>
  <c r="N118" i="36"/>
  <c r="O118" i="36"/>
  <c r="P118" i="36"/>
  <c r="N119" i="36"/>
  <c r="O119" i="36"/>
  <c r="P119" i="36"/>
  <c r="N120" i="36"/>
  <c r="O120" i="36"/>
  <c r="P120" i="36"/>
  <c r="N121" i="36"/>
  <c r="O121" i="36"/>
  <c r="P121" i="36"/>
  <c r="N122" i="36"/>
  <c r="O122" i="36"/>
  <c r="P122" i="36"/>
  <c r="N123" i="36"/>
  <c r="O123" i="36"/>
  <c r="P123" i="36"/>
  <c r="N124" i="36"/>
  <c r="O124" i="36"/>
  <c r="P124" i="36"/>
  <c r="N125" i="36"/>
  <c r="O125" i="36"/>
  <c r="P125" i="36"/>
  <c r="N126" i="36"/>
  <c r="O126" i="36"/>
  <c r="P126" i="36"/>
  <c r="N127" i="36"/>
  <c r="O127" i="36"/>
  <c r="P127" i="36"/>
  <c r="N128" i="36"/>
  <c r="O128" i="36"/>
  <c r="P128" i="36"/>
  <c r="N129" i="36"/>
  <c r="O129" i="36"/>
  <c r="P129" i="36"/>
  <c r="N130" i="36"/>
  <c r="O130" i="36"/>
  <c r="P130" i="36"/>
  <c r="N131" i="36"/>
  <c r="O131" i="36"/>
  <c r="P131" i="36"/>
  <c r="N132" i="36"/>
  <c r="O132" i="36"/>
  <c r="P132" i="36"/>
  <c r="N133" i="36"/>
  <c r="O133" i="36"/>
  <c r="P133" i="36"/>
  <c r="N134" i="36"/>
  <c r="O134" i="36"/>
  <c r="P134" i="36"/>
  <c r="N135" i="36"/>
  <c r="O135" i="36"/>
  <c r="P135" i="36"/>
  <c r="N136" i="36"/>
  <c r="O136" i="36"/>
  <c r="P136" i="36"/>
  <c r="N137" i="36"/>
  <c r="O137" i="36"/>
  <c r="P137" i="36"/>
  <c r="N138" i="36"/>
  <c r="O138" i="36"/>
  <c r="P138" i="36"/>
  <c r="N139" i="36"/>
  <c r="O139" i="36"/>
  <c r="P139" i="36"/>
  <c r="N140" i="36"/>
  <c r="O140" i="36"/>
  <c r="P140" i="36"/>
  <c r="N141" i="36"/>
  <c r="O141" i="36"/>
  <c r="P141" i="36"/>
  <c r="N142" i="36"/>
  <c r="O142" i="36"/>
  <c r="P142" i="36"/>
  <c r="N143" i="36"/>
  <c r="O143" i="36"/>
  <c r="P143" i="36"/>
  <c r="N144" i="36"/>
  <c r="O144" i="36"/>
  <c r="P144" i="36"/>
  <c r="N145" i="36"/>
  <c r="O145" i="36"/>
  <c r="P145" i="36"/>
  <c r="N146" i="36"/>
  <c r="O146" i="36"/>
  <c r="P146" i="36"/>
  <c r="N147" i="36"/>
  <c r="O147" i="36"/>
  <c r="P147" i="36"/>
  <c r="N148" i="36"/>
  <c r="O148" i="36"/>
  <c r="P148" i="36"/>
  <c r="N149" i="36"/>
  <c r="O149" i="36"/>
  <c r="P149" i="36"/>
  <c r="N150" i="36"/>
  <c r="O150" i="36"/>
  <c r="P150" i="36"/>
  <c r="N151" i="36"/>
  <c r="O151" i="36"/>
  <c r="P151" i="36"/>
  <c r="N152" i="36"/>
  <c r="O152" i="36"/>
  <c r="P152" i="36"/>
  <c r="N153" i="36"/>
  <c r="O153" i="36"/>
  <c r="P153" i="36"/>
  <c r="N154" i="36"/>
  <c r="O154" i="36"/>
  <c r="P154" i="36"/>
  <c r="N155" i="36"/>
  <c r="O155" i="36"/>
  <c r="P155" i="36"/>
  <c r="N156" i="36"/>
  <c r="O156" i="36"/>
  <c r="P156" i="36"/>
  <c r="N157" i="36"/>
  <c r="O157" i="36"/>
  <c r="P157" i="36"/>
  <c r="N158" i="36"/>
  <c r="O158" i="36"/>
  <c r="P158" i="36"/>
  <c r="N159" i="36"/>
  <c r="O159" i="36"/>
  <c r="P159" i="36"/>
  <c r="N160" i="36"/>
  <c r="O160" i="36"/>
  <c r="P160" i="36"/>
  <c r="N161" i="36"/>
  <c r="O161" i="36"/>
  <c r="P161" i="36"/>
  <c r="N162" i="36"/>
  <c r="O162" i="36"/>
  <c r="P162" i="36"/>
  <c r="N163" i="36"/>
  <c r="O163" i="36"/>
  <c r="P163" i="36"/>
  <c r="N164" i="36"/>
  <c r="O164" i="36"/>
  <c r="P164" i="36"/>
  <c r="N165" i="36"/>
  <c r="O165" i="36"/>
  <c r="P165" i="36"/>
  <c r="N166" i="36"/>
  <c r="O166" i="36"/>
  <c r="P166" i="36"/>
  <c r="N167" i="36"/>
  <c r="O167" i="36"/>
  <c r="P167" i="36"/>
  <c r="N168" i="36"/>
  <c r="O168" i="36"/>
  <c r="P168" i="36"/>
  <c r="N169" i="36"/>
  <c r="O169" i="36"/>
  <c r="P169" i="36"/>
  <c r="N170" i="36"/>
  <c r="O170" i="36"/>
  <c r="P170" i="36"/>
  <c r="N171" i="36"/>
  <c r="O171" i="36"/>
  <c r="P171" i="36"/>
  <c r="N172" i="36"/>
  <c r="O172" i="36"/>
  <c r="P172" i="36"/>
  <c r="D26" i="33"/>
  <c r="D24" i="33"/>
  <c r="M14" i="55"/>
  <c r="N14" i="55"/>
  <c r="O14" i="55"/>
  <c r="M15" i="55"/>
  <c r="P15" i="55" s="1"/>
  <c r="N15" i="55"/>
  <c r="O15" i="55"/>
  <c r="M16" i="55"/>
  <c r="N16" i="55"/>
  <c r="O16" i="55"/>
  <c r="M17" i="55"/>
  <c r="N17" i="55"/>
  <c r="O17" i="55"/>
  <c r="M18" i="55"/>
  <c r="N18" i="55"/>
  <c r="O18" i="55"/>
  <c r="M19" i="55"/>
  <c r="N19" i="55"/>
  <c r="O19" i="55"/>
  <c r="M20" i="55"/>
  <c r="N20" i="55"/>
  <c r="O20" i="55"/>
  <c r="M21" i="55"/>
  <c r="N21" i="55"/>
  <c r="O21" i="55"/>
  <c r="M22" i="55"/>
  <c r="N22" i="55"/>
  <c r="O22" i="55"/>
  <c r="M23" i="55"/>
  <c r="N23" i="55"/>
  <c r="O23" i="55"/>
  <c r="M24" i="55"/>
  <c r="N24" i="55"/>
  <c r="O24" i="55"/>
  <c r="M25" i="55"/>
  <c r="N25" i="55"/>
  <c r="O25" i="55"/>
  <c r="M26" i="55"/>
  <c r="N26" i="55"/>
  <c r="O26" i="55"/>
  <c r="M27" i="55"/>
  <c r="N27" i="55"/>
  <c r="O27" i="55"/>
  <c r="M28" i="55"/>
  <c r="N28" i="55"/>
  <c r="O28" i="55"/>
  <c r="M29" i="55"/>
  <c r="N29" i="55"/>
  <c r="O29" i="55"/>
  <c r="M30" i="55"/>
  <c r="N30" i="55"/>
  <c r="O30" i="55"/>
  <c r="M31" i="55"/>
  <c r="N31" i="55"/>
  <c r="O31" i="55"/>
  <c r="M32" i="55"/>
  <c r="N32" i="55"/>
  <c r="O32" i="55"/>
  <c r="M33" i="55"/>
  <c r="N33" i="55"/>
  <c r="O33" i="55"/>
  <c r="M34" i="55"/>
  <c r="N34" i="55"/>
  <c r="O34" i="55"/>
  <c r="M35" i="55"/>
  <c r="N35" i="55"/>
  <c r="O35" i="55"/>
  <c r="M36" i="55"/>
  <c r="N36" i="55"/>
  <c r="O36" i="55"/>
  <c r="M37" i="55"/>
  <c r="N37" i="55"/>
  <c r="O37" i="55"/>
  <c r="M38" i="55"/>
  <c r="N38" i="55"/>
  <c r="O38" i="55"/>
  <c r="M39" i="55"/>
  <c r="N39" i="55"/>
  <c r="O39" i="55"/>
  <c r="M40" i="55"/>
  <c r="N40" i="55"/>
  <c r="O40" i="55"/>
  <c r="M41" i="55"/>
  <c r="N41" i="55"/>
  <c r="O41" i="55"/>
  <c r="M42" i="55"/>
  <c r="N42" i="55"/>
  <c r="O42" i="55"/>
  <c r="M43" i="55"/>
  <c r="N43" i="55"/>
  <c r="O43" i="55"/>
  <c r="M45" i="55"/>
  <c r="N45" i="55"/>
  <c r="O45" i="55"/>
  <c r="M46" i="55"/>
  <c r="N46" i="55"/>
  <c r="O46" i="55"/>
  <c r="M47" i="55"/>
  <c r="N47" i="55"/>
  <c r="O47" i="55"/>
  <c r="M48" i="55"/>
  <c r="P48" i="55" s="1"/>
  <c r="N48" i="55"/>
  <c r="O48" i="55"/>
  <c r="M49" i="55"/>
  <c r="N49" i="55"/>
  <c r="O49" i="55"/>
  <c r="M50" i="55"/>
  <c r="N50" i="55"/>
  <c r="O50" i="55"/>
  <c r="M52" i="55"/>
  <c r="N52" i="55"/>
  <c r="O52" i="55"/>
  <c r="M53" i="55"/>
  <c r="N53" i="55"/>
  <c r="O53" i="55"/>
  <c r="M54" i="55"/>
  <c r="N54" i="55"/>
  <c r="O54" i="55"/>
  <c r="M55" i="55"/>
  <c r="N55" i="55"/>
  <c r="O55" i="55"/>
  <c r="M56" i="55"/>
  <c r="N56" i="55"/>
  <c r="O56" i="55"/>
  <c r="M57" i="55"/>
  <c r="P57" i="55" s="1"/>
  <c r="N57" i="55"/>
  <c r="O57" i="55"/>
  <c r="M58" i="55"/>
  <c r="N58" i="55"/>
  <c r="O58" i="55"/>
  <c r="M59" i="55"/>
  <c r="N59" i="55"/>
  <c r="O59" i="55"/>
  <c r="D26" i="54"/>
  <c r="D24" i="54"/>
  <c r="L14" i="9"/>
  <c r="G15" i="9"/>
  <c r="F15" i="9" s="1"/>
  <c r="L15" i="9" s="1"/>
  <c r="L17" i="9"/>
  <c r="L18" i="9"/>
  <c r="L19" i="9"/>
  <c r="L22" i="9"/>
  <c r="L42" i="9"/>
  <c r="L55" i="9"/>
  <c r="L82" i="9"/>
  <c r="L86" i="9"/>
  <c r="L96" i="9"/>
  <c r="L73" i="9"/>
  <c r="L74" i="9"/>
  <c r="L75" i="9"/>
  <c r="L76" i="9"/>
  <c r="L77" i="9"/>
  <c r="L78" i="9"/>
  <c r="L79" i="9"/>
  <c r="L80" i="9"/>
  <c r="L81" i="9"/>
  <c r="L14"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5" i="55"/>
  <c r="L46" i="55"/>
  <c r="L47" i="55"/>
  <c r="L48" i="55"/>
  <c r="L49" i="55"/>
  <c r="L50" i="55"/>
  <c r="L52" i="55"/>
  <c r="L53" i="55"/>
  <c r="L54" i="55"/>
  <c r="L55" i="55"/>
  <c r="L56" i="55"/>
  <c r="L57" i="55"/>
  <c r="L58" i="55"/>
  <c r="L59" i="55"/>
  <c r="M14" i="34"/>
  <c r="H15" i="34"/>
  <c r="G15" i="34" s="1"/>
  <c r="M15" i="34" s="1"/>
  <c r="M16" i="34"/>
  <c r="M17" i="34"/>
  <c r="M18" i="34"/>
  <c r="M19" i="34"/>
  <c r="M20" i="34"/>
  <c r="M21" i="34"/>
  <c r="M22" i="34"/>
  <c r="M23" i="34"/>
  <c r="M24" i="34"/>
  <c r="M25" i="34"/>
  <c r="M26" i="34"/>
  <c r="M27" i="34"/>
  <c r="M28" i="34"/>
  <c r="M29" i="34"/>
  <c r="M30" i="34"/>
  <c r="M31" i="34"/>
  <c r="L14" i="35"/>
  <c r="L15" i="35"/>
  <c r="M14" i="36"/>
  <c r="M15" i="36"/>
  <c r="M16" i="36"/>
  <c r="M17" i="36"/>
  <c r="M18" i="36"/>
  <c r="M19" i="36"/>
  <c r="M20" i="36"/>
  <c r="M21" i="36"/>
  <c r="M22" i="36"/>
  <c r="M23" i="36"/>
  <c r="M24" i="36"/>
  <c r="M25" i="36"/>
  <c r="M26" i="36"/>
  <c r="M27" i="36"/>
  <c r="M30" i="36"/>
  <c r="M31" i="36"/>
  <c r="M32" i="36"/>
  <c r="M33" i="36"/>
  <c r="M34" i="36"/>
  <c r="M37" i="36"/>
  <c r="M38" i="36"/>
  <c r="M39" i="36"/>
  <c r="M40" i="36"/>
  <c r="M41" i="36"/>
  <c r="M42" i="36"/>
  <c r="M43" i="36"/>
  <c r="M44" i="36"/>
  <c r="M45" i="36"/>
  <c r="M46" i="36"/>
  <c r="M47" i="36"/>
  <c r="M48" i="36"/>
  <c r="M49" i="36"/>
  <c r="M50" i="36"/>
  <c r="M51" i="36"/>
  <c r="M52" i="36"/>
  <c r="M53" i="36"/>
  <c r="M54" i="36"/>
  <c r="M55" i="36"/>
  <c r="M56" i="36"/>
  <c r="M57" i="36"/>
  <c r="M58" i="36"/>
  <c r="M59" i="36"/>
  <c r="M60" i="36"/>
  <c r="M61" i="36"/>
  <c r="M62" i="36"/>
  <c r="M63" i="36"/>
  <c r="M64" i="36"/>
  <c r="M65" i="36"/>
  <c r="M66" i="36"/>
  <c r="M67" i="36"/>
  <c r="M68" i="36"/>
  <c r="M69" i="36"/>
  <c r="M70" i="36"/>
  <c r="M71" i="36"/>
  <c r="M72" i="36"/>
  <c r="M73" i="36"/>
  <c r="M74" i="36"/>
  <c r="M75" i="36"/>
  <c r="M76" i="36"/>
  <c r="M77" i="36"/>
  <c r="M78" i="36"/>
  <c r="M79" i="36"/>
  <c r="M80" i="36"/>
  <c r="M81" i="36"/>
  <c r="M82" i="36"/>
  <c r="M83" i="36"/>
  <c r="M84" i="36"/>
  <c r="M85" i="36"/>
  <c r="M86" i="36"/>
  <c r="M87" i="36"/>
  <c r="M88" i="36"/>
  <c r="M89" i="36"/>
  <c r="M90" i="36"/>
  <c r="M91" i="36"/>
  <c r="M92" i="36"/>
  <c r="M93" i="36"/>
  <c r="M94" i="36"/>
  <c r="M95" i="36"/>
  <c r="M96" i="36"/>
  <c r="M97" i="36"/>
  <c r="M98" i="36"/>
  <c r="M99" i="36"/>
  <c r="M100" i="36"/>
  <c r="M101" i="36"/>
  <c r="M102" i="36"/>
  <c r="M103" i="36"/>
  <c r="M104" i="36"/>
  <c r="M105" i="36"/>
  <c r="M106" i="36"/>
  <c r="M107" i="36"/>
  <c r="M108" i="36"/>
  <c r="M109" i="36"/>
  <c r="M110" i="36"/>
  <c r="M111" i="36"/>
  <c r="M112" i="36"/>
  <c r="M113" i="36"/>
  <c r="M114" i="36"/>
  <c r="M115" i="36"/>
  <c r="M116" i="36"/>
  <c r="M117" i="36"/>
  <c r="M118" i="36"/>
  <c r="M119" i="36"/>
  <c r="M120" i="36"/>
  <c r="M121" i="36"/>
  <c r="M122" i="36"/>
  <c r="M123" i="36"/>
  <c r="M124" i="36"/>
  <c r="M125" i="36"/>
  <c r="M126" i="36"/>
  <c r="M127" i="36"/>
  <c r="M128" i="36"/>
  <c r="M129" i="36"/>
  <c r="M130" i="36"/>
  <c r="M131" i="36"/>
  <c r="M132" i="36"/>
  <c r="M133" i="36"/>
  <c r="M134" i="36"/>
  <c r="M135" i="36"/>
  <c r="M136" i="36"/>
  <c r="M137" i="36"/>
  <c r="M138" i="36"/>
  <c r="M139" i="36"/>
  <c r="M140" i="36"/>
  <c r="M141" i="36"/>
  <c r="M142" i="36"/>
  <c r="M143" i="36"/>
  <c r="M144" i="36"/>
  <c r="M145" i="36"/>
  <c r="M146" i="36"/>
  <c r="M147" i="36"/>
  <c r="M148" i="36"/>
  <c r="M149" i="36"/>
  <c r="M150" i="36"/>
  <c r="M151" i="36"/>
  <c r="M152" i="36"/>
  <c r="M153" i="36"/>
  <c r="M154" i="36"/>
  <c r="M155" i="36"/>
  <c r="M156" i="36"/>
  <c r="M157" i="36"/>
  <c r="M158" i="36"/>
  <c r="M159" i="36"/>
  <c r="M160" i="36"/>
  <c r="M161" i="36"/>
  <c r="M162" i="36"/>
  <c r="M163" i="36"/>
  <c r="M164" i="36"/>
  <c r="M165" i="36"/>
  <c r="M166" i="36"/>
  <c r="M167" i="36"/>
  <c r="M168" i="36"/>
  <c r="M169" i="36"/>
  <c r="M170" i="36"/>
  <c r="M171" i="36"/>
  <c r="M172" i="36"/>
  <c r="N183" i="36"/>
  <c r="C183" i="36"/>
  <c r="N182" i="36"/>
  <c r="C182" i="36"/>
  <c r="M181" i="36"/>
  <c r="A176" i="36"/>
  <c r="M134" i="9"/>
  <c r="C134" i="9"/>
  <c r="M133" i="9"/>
  <c r="C133" i="9"/>
  <c r="L132" i="9"/>
  <c r="M26" i="35"/>
  <c r="C26" i="35"/>
  <c r="M25" i="35"/>
  <c r="C25" i="35"/>
  <c r="L24" i="35"/>
  <c r="A20" i="35"/>
  <c r="K15" i="35"/>
  <c r="L172" i="36"/>
  <c r="L171" i="36"/>
  <c r="L170" i="36"/>
  <c r="L169" i="36"/>
  <c r="L168" i="36"/>
  <c r="L167" i="36"/>
  <c r="L166" i="36"/>
  <c r="L165" i="36"/>
  <c r="L164" i="36"/>
  <c r="L163" i="36"/>
  <c r="L162" i="36"/>
  <c r="L161" i="36"/>
  <c r="L160" i="36"/>
  <c r="L159" i="36"/>
  <c r="L158" i="36"/>
  <c r="L157" i="36"/>
  <c r="L156" i="36"/>
  <c r="L155" i="36"/>
  <c r="L154" i="36"/>
  <c r="L153" i="36"/>
  <c r="L152" i="36"/>
  <c r="L151" i="36"/>
  <c r="L150" i="36"/>
  <c r="L149" i="36"/>
  <c r="L148" i="36"/>
  <c r="L147" i="36"/>
  <c r="L146" i="36"/>
  <c r="L145" i="36"/>
  <c r="L144" i="36"/>
  <c r="L143" i="36"/>
  <c r="L142" i="36"/>
  <c r="L141" i="36"/>
  <c r="L140" i="36"/>
  <c r="L139" i="36"/>
  <c r="L138" i="36"/>
  <c r="L137" i="36"/>
  <c r="L136" i="36"/>
  <c r="L135" i="36"/>
  <c r="L134" i="36"/>
  <c r="L133" i="36"/>
  <c r="L132" i="36"/>
  <c r="L131" i="36"/>
  <c r="L130" i="36"/>
  <c r="L129" i="36"/>
  <c r="L128" i="36"/>
  <c r="L127" i="36"/>
  <c r="L126" i="36"/>
  <c r="L125" i="36"/>
  <c r="L124" i="36"/>
  <c r="L123" i="36"/>
  <c r="L122" i="36"/>
  <c r="L121" i="36"/>
  <c r="L120" i="36"/>
  <c r="L119" i="36"/>
  <c r="L118" i="36"/>
  <c r="L117" i="36"/>
  <c r="L116" i="36"/>
  <c r="L115" i="36"/>
  <c r="L114" i="36"/>
  <c r="L113" i="36"/>
  <c r="L112" i="36"/>
  <c r="L111" i="36"/>
  <c r="L110" i="36"/>
  <c r="L109" i="36"/>
  <c r="L108" i="36"/>
  <c r="L107" i="36"/>
  <c r="L106" i="36"/>
  <c r="L105" i="36"/>
  <c r="L104" i="36"/>
  <c r="L103" i="36"/>
  <c r="L102" i="36"/>
  <c r="L101" i="36"/>
  <c r="L100" i="36"/>
  <c r="L99" i="36"/>
  <c r="L98" i="36"/>
  <c r="L97" i="36"/>
  <c r="L96" i="36"/>
  <c r="L95" i="36"/>
  <c r="L94" i="36"/>
  <c r="L93" i="36"/>
  <c r="L92" i="36"/>
  <c r="L91" i="36"/>
  <c r="L90" i="36"/>
  <c r="L89" i="36"/>
  <c r="L88" i="36"/>
  <c r="L87" i="36"/>
  <c r="L86" i="36"/>
  <c r="L85" i="36"/>
  <c r="L84" i="36"/>
  <c r="L83" i="36"/>
  <c r="L82" i="36"/>
  <c r="L81" i="36"/>
  <c r="L80" i="36"/>
  <c r="L79" i="36"/>
  <c r="L78" i="36"/>
  <c r="L77" i="36"/>
  <c r="L76" i="36"/>
  <c r="L75" i="36"/>
  <c r="L74" i="36"/>
  <c r="L73" i="36"/>
  <c r="L72" i="36"/>
  <c r="L71" i="36"/>
  <c r="L70" i="36"/>
  <c r="L69" i="36"/>
  <c r="L68" i="36"/>
  <c r="L67" i="36"/>
  <c r="L66" i="36"/>
  <c r="L65" i="36"/>
  <c r="L64" i="36"/>
  <c r="L63" i="36"/>
  <c r="L62" i="36"/>
  <c r="L61" i="36"/>
  <c r="L60" i="36"/>
  <c r="L59" i="36"/>
  <c r="L58" i="36"/>
  <c r="L57" i="36"/>
  <c r="L56" i="36"/>
  <c r="L55" i="36"/>
  <c r="L54" i="36"/>
  <c r="L53" i="36"/>
  <c r="L52" i="36"/>
  <c r="L51" i="36"/>
  <c r="L50" i="36"/>
  <c r="L49" i="36"/>
  <c r="L48" i="36"/>
  <c r="L47" i="36"/>
  <c r="L46" i="36"/>
  <c r="L45" i="36"/>
  <c r="L44" i="36"/>
  <c r="L43" i="36"/>
  <c r="L42" i="36"/>
  <c r="L38" i="36"/>
  <c r="L37" i="36"/>
  <c r="L36" i="36"/>
  <c r="L35" i="36"/>
  <c r="L34" i="36"/>
  <c r="L33" i="36"/>
  <c r="L32" i="36"/>
  <c r="L31" i="36"/>
  <c r="L30" i="36"/>
  <c r="L27" i="36"/>
  <c r="L26" i="36"/>
  <c r="L25" i="36"/>
  <c r="L24" i="36"/>
  <c r="L23" i="36"/>
  <c r="L22" i="36"/>
  <c r="L21" i="36"/>
  <c r="L20" i="36"/>
  <c r="L19" i="36"/>
  <c r="L18" i="36"/>
  <c r="L17" i="36"/>
  <c r="L16" i="36"/>
  <c r="L15" i="36"/>
  <c r="L31" i="34"/>
  <c r="L30" i="34"/>
  <c r="L29" i="34"/>
  <c r="L28" i="34"/>
  <c r="L27" i="34"/>
  <c r="L26" i="34"/>
  <c r="L25" i="34"/>
  <c r="L24" i="34"/>
  <c r="L23" i="34"/>
  <c r="L22" i="34"/>
  <c r="L21" i="34"/>
  <c r="L20" i="34"/>
  <c r="L19" i="34"/>
  <c r="L18" i="34"/>
  <c r="L17" i="34"/>
  <c r="L16" i="34"/>
  <c r="L15" i="34"/>
  <c r="K17" i="9"/>
  <c r="K18" i="9"/>
  <c r="K19" i="9"/>
  <c r="K22" i="9"/>
  <c r="K42" i="9"/>
  <c r="K55" i="9"/>
  <c r="K82" i="9"/>
  <c r="K86" i="9"/>
  <c r="K96" i="9"/>
  <c r="K73" i="9"/>
  <c r="K74" i="9"/>
  <c r="K75" i="9"/>
  <c r="K76" i="9"/>
  <c r="K77" i="9"/>
  <c r="K78" i="9"/>
  <c r="K79" i="9"/>
  <c r="K80" i="9"/>
  <c r="K81" i="9"/>
  <c r="A35" i="34"/>
  <c r="A4" i="54"/>
  <c r="A4" i="33"/>
  <c r="M68" i="55"/>
  <c r="M69" i="55"/>
  <c r="C69" i="55"/>
  <c r="C68" i="55"/>
  <c r="L67" i="55"/>
  <c r="K59" i="55"/>
  <c r="K58" i="55"/>
  <c r="K57" i="55"/>
  <c r="K56" i="55"/>
  <c r="K55" i="55"/>
  <c r="K54" i="55"/>
  <c r="K53" i="55"/>
  <c r="K52" i="55"/>
  <c r="K50" i="55"/>
  <c r="K49" i="55"/>
  <c r="K48" i="55"/>
  <c r="K47" i="55"/>
  <c r="K46" i="55"/>
  <c r="K45" i="55"/>
  <c r="K43" i="55"/>
  <c r="K42" i="55"/>
  <c r="K41" i="55"/>
  <c r="K40" i="55"/>
  <c r="K39" i="55"/>
  <c r="K38" i="55"/>
  <c r="K37" i="55"/>
  <c r="K36" i="55"/>
  <c r="K35" i="55"/>
  <c r="K34" i="55"/>
  <c r="K33" i="55"/>
  <c r="K32" i="55"/>
  <c r="K31" i="55"/>
  <c r="K30" i="55"/>
  <c r="K29" i="55"/>
  <c r="K28" i="55"/>
  <c r="K27" i="55"/>
  <c r="K26" i="55"/>
  <c r="K25" i="55"/>
  <c r="K24" i="55"/>
  <c r="K23" i="55"/>
  <c r="K22" i="55"/>
  <c r="K21" i="55"/>
  <c r="K20" i="55"/>
  <c r="K19" i="55"/>
  <c r="K18" i="55"/>
  <c r="K17" i="55"/>
  <c r="K16" i="55"/>
  <c r="K15" i="55"/>
  <c r="K14" i="55"/>
  <c r="C14" i="55"/>
  <c r="A3" i="55" s="1"/>
  <c r="L10" i="55"/>
  <c r="A8" i="55"/>
  <c r="C38" i="54"/>
  <c r="C37" i="54"/>
  <c r="B36" i="54"/>
  <c r="C32" i="54"/>
  <c r="C31" i="54"/>
  <c r="H14" i="54"/>
  <c r="C9" i="54"/>
  <c r="A9" i="54"/>
  <c r="C8" i="54"/>
  <c r="C7" i="54"/>
  <c r="C6" i="54"/>
  <c r="C14" i="36"/>
  <c r="A3" i="36" s="1"/>
  <c r="M10" i="36"/>
  <c r="A8" i="36"/>
  <c r="N41" i="34"/>
  <c r="M39" i="34"/>
  <c r="K14" i="35"/>
  <c r="C14" i="35"/>
  <c r="A3" i="35" s="1"/>
  <c r="L10" i="35"/>
  <c r="A8" i="35"/>
  <c r="C41" i="34"/>
  <c r="N40" i="34"/>
  <c r="C40" i="34"/>
  <c r="L14" i="34"/>
  <c r="C14" i="34"/>
  <c r="A3" i="34" s="1"/>
  <c r="M10" i="34"/>
  <c r="A8" i="34"/>
  <c r="C38" i="33"/>
  <c r="C37" i="33"/>
  <c r="B36" i="33"/>
  <c r="C32" i="33"/>
  <c r="C31" i="33"/>
  <c r="H14" i="33"/>
  <c r="C9" i="33"/>
  <c r="A9" i="33"/>
  <c r="C8" i="33"/>
  <c r="C7" i="33"/>
  <c r="C6" i="33"/>
  <c r="C30" i="22"/>
  <c r="C29" i="22"/>
  <c r="A4" i="22"/>
  <c r="B34" i="22"/>
  <c r="C35" i="22"/>
  <c r="C36" i="22"/>
  <c r="A3" i="9"/>
  <c r="C9" i="22"/>
  <c r="A9" i="22"/>
  <c r="K14" i="9"/>
  <c r="C6" i="22"/>
  <c r="C7" i="22"/>
  <c r="C8" i="22"/>
  <c r="A8" i="9"/>
  <c r="L10" i="9"/>
  <c r="H14" i="22"/>
  <c r="K15" i="9"/>
  <c r="O17" i="35" l="1"/>
  <c r="H20" i="33" s="1"/>
  <c r="P52" i="55"/>
  <c r="P42" i="55"/>
  <c r="P26" i="55"/>
  <c r="P18" i="55"/>
  <c r="P56" i="55"/>
  <c r="P47" i="55"/>
  <c r="P22" i="55"/>
  <c r="P14" i="55"/>
  <c r="P53" i="55"/>
  <c r="P43" i="55"/>
  <c r="P27" i="55"/>
  <c r="N17" i="35"/>
  <c r="G20" i="33" s="1"/>
  <c r="M17" i="35"/>
  <c r="F20" i="33" s="1"/>
  <c r="O32" i="34"/>
  <c r="G19" i="33" s="1"/>
  <c r="M36" i="36"/>
  <c r="P74" i="9"/>
  <c r="P39" i="55"/>
  <c r="P38" i="55"/>
  <c r="P35" i="55"/>
  <c r="P34" i="55"/>
  <c r="P25" i="67"/>
  <c r="O60" i="55"/>
  <c r="H19" i="54" s="1"/>
  <c r="P31" i="55"/>
  <c r="P30" i="55"/>
  <c r="P23" i="55"/>
  <c r="P19" i="55"/>
  <c r="P77" i="9"/>
  <c r="P73" i="9"/>
  <c r="P42" i="9"/>
  <c r="P75" i="9"/>
  <c r="P22" i="9"/>
  <c r="P81" i="9"/>
  <c r="A63" i="55"/>
  <c r="A39" i="67"/>
  <c r="M125" i="9"/>
  <c r="F19" i="22" s="1"/>
  <c r="F21" i="22" s="1"/>
  <c r="P14" i="9"/>
  <c r="O125" i="9"/>
  <c r="H19" i="22" s="1"/>
  <c r="H21" i="22" s="1"/>
  <c r="P80" i="9"/>
  <c r="P76" i="9"/>
  <c r="P86" i="9"/>
  <c r="P15" i="9"/>
  <c r="P79" i="9"/>
  <c r="P82" i="9"/>
  <c r="P19" i="9"/>
  <c r="P78" i="9"/>
  <c r="P18" i="9"/>
  <c r="P96" i="9"/>
  <c r="P17" i="9"/>
  <c r="N125" i="9"/>
  <c r="G19" i="22" s="1"/>
  <c r="G21" i="22" s="1"/>
  <c r="M35" i="36"/>
  <c r="P36" i="36"/>
  <c r="O36" i="36"/>
  <c r="P35" i="36"/>
  <c r="O35" i="36"/>
  <c r="N173" i="36"/>
  <c r="F21" i="33" s="1"/>
  <c r="Q169" i="36"/>
  <c r="Q166" i="36"/>
  <c r="Q163" i="36"/>
  <c r="Q159" i="36"/>
  <c r="Q155" i="36"/>
  <c r="Q151" i="36"/>
  <c r="Q148" i="36"/>
  <c r="Q144" i="36"/>
  <c r="Q141" i="36"/>
  <c r="Q138" i="36"/>
  <c r="Q134" i="36"/>
  <c r="Q130" i="36"/>
  <c r="Q123" i="36"/>
  <c r="Q119" i="36"/>
  <c r="Q115" i="36"/>
  <c r="Q108" i="36"/>
  <c r="Q105" i="36"/>
  <c r="Q102" i="36"/>
  <c r="Q98" i="36"/>
  <c r="Q94" i="36"/>
  <c r="Q90" i="36"/>
  <c r="Q86" i="36"/>
  <c r="Q82" i="36"/>
  <c r="Q76" i="36"/>
  <c r="Q73" i="36"/>
  <c r="Q69" i="36"/>
  <c r="Q65" i="36"/>
  <c r="Q64" i="36"/>
  <c r="Q61" i="36"/>
  <c r="Q57" i="36"/>
  <c r="Q53" i="36"/>
  <c r="Q49" i="36"/>
  <c r="Q45" i="36"/>
  <c r="Q38" i="36"/>
  <c r="Q34" i="36"/>
  <c r="Q26" i="36"/>
  <c r="Q23" i="36"/>
  <c r="Q19" i="36"/>
  <c r="Q15" i="36"/>
  <c r="N60" i="55"/>
  <c r="G19" i="54" s="1"/>
  <c r="P20" i="67"/>
  <c r="P18" i="67"/>
  <c r="P23" i="67"/>
  <c r="P35" i="67"/>
  <c r="P16" i="67"/>
  <c r="P28" i="67"/>
  <c r="P21" i="67"/>
  <c r="P33" i="67"/>
  <c r="P19" i="67"/>
  <c r="P24" i="67"/>
  <c r="P34" i="67"/>
  <c r="P22" i="67"/>
  <c r="L36" i="67"/>
  <c r="I20" i="54" s="1"/>
  <c r="P29" i="67"/>
  <c r="N36" i="67"/>
  <c r="G20" i="54" s="1"/>
  <c r="P27" i="67"/>
  <c r="O36" i="67"/>
  <c r="H20" i="54" s="1"/>
  <c r="P32" i="67"/>
  <c r="P17" i="67"/>
  <c r="P30" i="67"/>
  <c r="P15" i="67"/>
  <c r="P26" i="67"/>
  <c r="P31" i="67"/>
  <c r="M36" i="67"/>
  <c r="F20" i="54" s="1"/>
  <c r="P14" i="67"/>
  <c r="P32" i="34"/>
  <c r="H19" i="33" s="1"/>
  <c r="M60" i="55"/>
  <c r="N32" i="34"/>
  <c r="F19" i="33" s="1"/>
  <c r="Q29" i="34"/>
  <c r="Q25" i="34"/>
  <c r="Q21" i="34"/>
  <c r="Q17" i="34"/>
  <c r="Q14" i="34"/>
  <c r="Q30" i="34"/>
  <c r="Q26" i="34"/>
  <c r="Q22" i="34"/>
  <c r="Q18" i="34"/>
  <c r="P59" i="55"/>
  <c r="P55" i="55"/>
  <c r="P50" i="55"/>
  <c r="P46" i="55"/>
  <c r="P41" i="55"/>
  <c r="P37" i="55"/>
  <c r="P33" i="55"/>
  <c r="P29" i="55"/>
  <c r="P25" i="55"/>
  <c r="P21" i="55"/>
  <c r="P17" i="55"/>
  <c r="P58" i="55"/>
  <c r="P54" i="55"/>
  <c r="P49" i="55"/>
  <c r="P45" i="55"/>
  <c r="P40" i="55"/>
  <c r="P36" i="55"/>
  <c r="P32" i="55"/>
  <c r="P28" i="55"/>
  <c r="P24" i="55"/>
  <c r="P20" i="55"/>
  <c r="P16" i="55"/>
  <c r="Q170" i="36"/>
  <c r="Q164" i="36"/>
  <c r="Q160" i="36"/>
  <c r="Q156" i="36"/>
  <c r="Q152" i="36"/>
  <c r="Q149" i="36"/>
  <c r="Q145" i="36"/>
  <c r="Q142" i="36"/>
  <c r="Q139" i="36"/>
  <c r="Q135" i="36"/>
  <c r="Q131" i="36"/>
  <c r="Q127" i="36"/>
  <c r="Q124" i="36"/>
  <c r="Q120" i="36"/>
  <c r="Q116" i="36"/>
  <c r="Q112" i="36"/>
  <c r="Q109" i="36"/>
  <c r="Q106" i="36"/>
  <c r="Q103" i="36"/>
  <c r="Q99" i="36"/>
  <c r="Q95" i="36"/>
  <c r="Q91" i="36"/>
  <c r="Q87" i="36"/>
  <c r="Q83" i="36"/>
  <c r="Q79" i="36"/>
  <c r="Q70" i="36"/>
  <c r="Q66" i="36"/>
  <c r="Q62" i="36"/>
  <c r="Q58" i="36"/>
  <c r="Q54" i="36"/>
  <c r="Q50" i="36"/>
  <c r="Q46" i="36"/>
  <c r="Q42" i="36"/>
  <c r="Q39" i="36"/>
  <c r="Q27" i="36"/>
  <c r="Q20" i="36"/>
  <c r="Q16" i="36"/>
  <c r="P14" i="35"/>
  <c r="Q171" i="36"/>
  <c r="Q167" i="36"/>
  <c r="Q161" i="36"/>
  <c r="Q157" i="36"/>
  <c r="Q153" i="36"/>
  <c r="Q146" i="36"/>
  <c r="Q143" i="36"/>
  <c r="Q140" i="36"/>
  <c r="Q136" i="36"/>
  <c r="Q132" i="36"/>
  <c r="Q128" i="36"/>
  <c r="Q125" i="36"/>
  <c r="Q121" i="36"/>
  <c r="Q117" i="36"/>
  <c r="Q113" i="36"/>
  <c r="Q110" i="36"/>
  <c r="Q100" i="36"/>
  <c r="Q96" i="36"/>
  <c r="Q92" i="36"/>
  <c r="Q88" i="36"/>
  <c r="Q84" i="36"/>
  <c r="Q80" i="36"/>
  <c r="Q77" i="36"/>
  <c r="Q74" i="36"/>
  <c r="Q71" i="36"/>
  <c r="Q67" i="36"/>
  <c r="Q63" i="36"/>
  <c r="Q59" i="36"/>
  <c r="Q55" i="36"/>
  <c r="Q51" i="36"/>
  <c r="Q47" i="36"/>
  <c r="Q43" i="36"/>
  <c r="Q40" i="36"/>
  <c r="Q32" i="36"/>
  <c r="Q30" i="36"/>
  <c r="Q24" i="36"/>
  <c r="Q21" i="36"/>
  <c r="Q17" i="36"/>
  <c r="P15" i="35"/>
  <c r="Q172" i="36"/>
  <c r="Q168" i="36"/>
  <c r="Q165" i="36"/>
  <c r="Q162" i="36"/>
  <c r="Q158" i="36"/>
  <c r="Q154" i="36"/>
  <c r="Q150" i="36"/>
  <c r="Q147" i="36"/>
  <c r="Q137" i="36"/>
  <c r="Q133" i="36"/>
  <c r="Q129" i="36"/>
  <c r="Q126" i="36"/>
  <c r="Q122" i="36"/>
  <c r="Q118" i="36"/>
  <c r="Q114" i="36"/>
  <c r="Q111" i="36"/>
  <c r="Q107" i="36"/>
  <c r="Q104" i="36"/>
  <c r="Q101" i="36"/>
  <c r="Q97" i="36"/>
  <c r="Q93" i="36"/>
  <c r="Q89" i="36"/>
  <c r="Q85" i="36"/>
  <c r="Q81" i="36"/>
  <c r="Q78" i="36"/>
  <c r="Q75" i="36"/>
  <c r="Q72" i="36"/>
  <c r="Q68" i="36"/>
  <c r="Q60" i="36"/>
  <c r="Q56" i="36"/>
  <c r="Q52" i="36"/>
  <c r="Q48" i="36"/>
  <c r="Q44" i="36"/>
  <c r="Q41" i="36"/>
  <c r="Q37" i="36"/>
  <c r="Q33" i="36"/>
  <c r="Q31" i="36"/>
  <c r="Q25" i="36"/>
  <c r="Q22" i="36"/>
  <c r="Q18" i="36"/>
  <c r="Q14" i="36"/>
  <c r="Q31" i="34"/>
  <c r="Q27" i="34"/>
  <c r="Q23" i="34"/>
  <c r="Q19" i="34"/>
  <c r="Q15" i="34"/>
  <c r="Q28" i="34"/>
  <c r="Q24" i="34"/>
  <c r="Q20" i="34"/>
  <c r="Q16" i="34"/>
  <c r="M32" i="34"/>
  <c r="I19" i="33" s="1"/>
  <c r="L17" i="35"/>
  <c r="I20" i="33" s="1"/>
  <c r="L60" i="55"/>
  <c r="I19" i="54" s="1"/>
  <c r="L125" i="9"/>
  <c r="I19" i="22" s="1"/>
  <c r="M173" i="36" l="1"/>
  <c r="I21" i="33" s="1"/>
  <c r="I23" i="33" s="1"/>
  <c r="H12" i="33" s="1"/>
  <c r="P17" i="35"/>
  <c r="Q36" i="36"/>
  <c r="Q35" i="36"/>
  <c r="P36" i="67"/>
  <c r="G23" i="54"/>
  <c r="O173" i="36"/>
  <c r="G21" i="33" s="1"/>
  <c r="G23" i="33" s="1"/>
  <c r="P173" i="36"/>
  <c r="H21" i="33" s="1"/>
  <c r="H23" i="33" s="1"/>
  <c r="F23" i="33"/>
  <c r="P125" i="9"/>
  <c r="E19" i="22" s="1"/>
  <c r="H23" i="54"/>
  <c r="F19" i="54"/>
  <c r="P60" i="55"/>
  <c r="Q32" i="34"/>
  <c r="E19" i="33" s="1"/>
  <c r="I21" i="22"/>
  <c r="H12" i="22" s="1"/>
  <c r="E20" i="33"/>
  <c r="P8" i="35"/>
  <c r="I23" i="54"/>
  <c r="H12" i="54" s="1"/>
  <c r="Q173" i="36" l="1"/>
  <c r="E21" i="33" s="1"/>
  <c r="H13" i="70"/>
  <c r="P8" i="9"/>
  <c r="F23" i="54"/>
  <c r="P8" i="67"/>
  <c r="E20" i="54"/>
  <c r="P8" i="55"/>
  <c r="E19" i="54"/>
  <c r="Q8" i="34"/>
  <c r="Q8" i="36" l="1"/>
  <c r="E23" i="54"/>
  <c r="E23" i="33"/>
  <c r="E21" i="22"/>
  <c r="E27" i="33" l="1"/>
  <c r="E27" i="54"/>
  <c r="E25" i="22" l="1"/>
  <c r="D14" i="2" s="1"/>
  <c r="D15" i="2"/>
  <c r="H11" i="33"/>
  <c r="D16" i="2"/>
  <c r="H11" i="54"/>
  <c r="D18" i="2" l="1"/>
  <c r="D21" i="2" s="1"/>
  <c r="H11" i="22"/>
</calcChain>
</file>

<file path=xl/sharedStrings.xml><?xml version="1.0" encoding="utf-8"?>
<sst xmlns="http://schemas.openxmlformats.org/spreadsheetml/2006/main" count="1189" uniqueCount="496">
  <si>
    <t>Būvniecības koptāme</t>
  </si>
  <si>
    <t>Objekta nosaukums</t>
  </si>
  <si>
    <t>Sastādīja:</t>
  </si>
  <si>
    <t xml:space="preserve">Būves nosaukums: </t>
  </si>
  <si>
    <t xml:space="preserve">Objekta adrese: </t>
  </si>
  <si>
    <t>Kopējā darbietilpība, c/h</t>
  </si>
  <si>
    <t>Nr.p.k.</t>
  </si>
  <si>
    <t>Kods, tāmes Nr.</t>
  </si>
  <si>
    <t>Tai skaitā</t>
  </si>
  <si>
    <t>Darbietilpība (c/h)</t>
  </si>
  <si>
    <t>Kopā</t>
  </si>
  <si>
    <t>Kopā bez PVN</t>
  </si>
  <si>
    <t>Kods</t>
  </si>
  <si>
    <t>Mērvienība</t>
  </si>
  <si>
    <t>Daudzums</t>
  </si>
  <si>
    <t>Vienības izmaksas</t>
  </si>
  <si>
    <t>Kopā uz visu apjomu</t>
  </si>
  <si>
    <t>Laika norma (c/h)</t>
  </si>
  <si>
    <t xml:space="preserve">Objekta nosaukums: </t>
  </si>
  <si>
    <t>Peļņa</t>
  </si>
  <si>
    <t>m2</t>
  </si>
  <si>
    <t>Pasūtījuma Nr.</t>
  </si>
  <si>
    <t>Vispārējie būvdarbi</t>
  </si>
  <si>
    <t>Virsizdevumi</t>
  </si>
  <si>
    <t>Labiekārtošanas darbi</t>
  </si>
  <si>
    <t xml:space="preserve">Vispārīgie būvdarbi </t>
  </si>
  <si>
    <t xml:space="preserve">Ventilācija </t>
  </si>
  <si>
    <t>Pārbaudīja:</t>
  </si>
  <si>
    <t>Kopsav.tāmes Nr</t>
  </si>
  <si>
    <t>PVN 21 %</t>
  </si>
  <si>
    <t>tai skaitā darba aizsardzība</t>
  </si>
  <si>
    <t>Piezīmes:</t>
  </si>
  <si>
    <t>Darba samaksas likme (euro/h)</t>
  </si>
  <si>
    <t>Darba alga (euro)</t>
  </si>
  <si>
    <t>Kopā (euro)</t>
  </si>
  <si>
    <t>Summa (euro)</t>
  </si>
  <si>
    <t>Par kopējo summu, euro</t>
  </si>
  <si>
    <t>Tāmes izmaksas (euro)</t>
  </si>
  <si>
    <t>darba alga (euro)</t>
  </si>
  <si>
    <t>materiāli (euro)</t>
  </si>
  <si>
    <t>mehānismi (euro)</t>
  </si>
  <si>
    <t>Objekta izmaksas            (euro)</t>
  </si>
  <si>
    <t>Tāmes izmaksas euro:</t>
  </si>
  <si>
    <t>būvizstrādājumi (euro)</t>
  </si>
  <si>
    <t>Būvizstrādājumi (euro)</t>
  </si>
  <si>
    <t>Būvdarbu veids vai konstruktīvā elementa nosaukums</t>
  </si>
  <si>
    <t>Būvdarbu nosaukums</t>
  </si>
  <si>
    <t>Kopsavilkuma aprēķins Nr. 1</t>
  </si>
  <si>
    <t>Kopsavilkuma aprēķins Nr. 2</t>
  </si>
  <si>
    <t>Kopsavilkuma aprēķins Nr. 3</t>
  </si>
  <si>
    <t>Visas atsauces uz materiālu un izstrādājumu izgatavotaj 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t>
  </si>
  <si>
    <t>Tiešās izmaksas kopā t.sk. darba devēja sociālais nodoklis(23,59%)</t>
  </si>
  <si>
    <t>Tiešās izmaksas kopā, t.sk. darba devēja sociālais nodoklis(23,59%)</t>
  </si>
  <si>
    <t>Tāme sastādīta 2022.gada tirgus cenās, pamatojoties uz SIA „Baltex Group” būvprojekta rasējumiem un darbu apjomiem</t>
  </si>
  <si>
    <t xml:space="preserve">Apkure  </t>
  </si>
  <si>
    <t>Iekšējie elektromontāžas darbi</t>
  </si>
  <si>
    <t>Gaisa vadu un iekārtu stiprinājumu komplekts</t>
  </si>
  <si>
    <t>Ventilācijas sistēmas ieregulēšana</t>
  </si>
  <si>
    <t>Blīvējuma materiāli, silikons, palīgmateriāli</t>
  </si>
  <si>
    <t>Gaisa vadu veidgabali un fasondaļas</t>
  </si>
  <si>
    <t>Marķēšanas materiāli</t>
  </si>
  <si>
    <t>Montāžas komplekts</t>
  </si>
  <si>
    <t>1500x600</t>
  </si>
  <si>
    <t>800x400</t>
  </si>
  <si>
    <t>400x400</t>
  </si>
  <si>
    <t>kpl.</t>
  </si>
  <si>
    <t>m</t>
  </si>
  <si>
    <t>11. apakšstacija</t>
  </si>
  <si>
    <t>Rīga, Ķengaraga iela 3A</t>
  </si>
  <si>
    <t>ND-1; ND-2; PD-3.1.; PD-3.2; PD-4.1.; PD-4.2; PD-5.1.; PD-5.2; PD-6.1; PD-7.1.; PD-7.2</t>
  </si>
  <si>
    <t>600x600</t>
  </si>
  <si>
    <t>Ārējie ūdensvada tīkli</t>
  </si>
  <si>
    <t>Ārējie kanalizācijas tīkli</t>
  </si>
  <si>
    <t>Dzeramā ūdens ūdensvads Ū-1</t>
  </si>
  <si>
    <t>gab.</t>
  </si>
  <si>
    <t>kompl.</t>
  </si>
  <si>
    <t>Brīdinājuma lenta</t>
  </si>
  <si>
    <t>Smilts pamatnes ierīkošana zem cauruļvadiem h=0.20*L*1,2</t>
  </si>
  <si>
    <t>Smilts apbērums ap cauruļvadu</t>
  </si>
  <si>
    <t>Izbūvētā cauruļvada skalošana, spiediena pārbaude, dezinfekcija</t>
  </si>
  <si>
    <t>Esošā ūdensvada PPROD20 demontāža un izvešana</t>
  </si>
  <si>
    <t>Projektējamā ūdensvada ievada pievienošana pie ēkas ūdensapgādes tīkla</t>
  </si>
  <si>
    <t>Montāžas palīgmateriāli</t>
  </si>
  <si>
    <t>Ūdens uzskaites mezgls</t>
  </si>
  <si>
    <t>Rūpnieciski izgatavota un siltināta ūdens uzskaites aka DN500 ar augsta blīvuma polietilēna korpusu, (materiāls PE100), t.sk stacionāra tipa ķeta lūka DN500 (EN124, B125), montāža un iebūve (uzstādāma zālāja segumā)</t>
  </si>
  <si>
    <t xml:space="preserve">Cementbetona bruģa seguma ietves (2ai) atjaunošana/ demontāža </t>
  </si>
  <si>
    <t>Bortakmens demontāža/montāža</t>
  </si>
  <si>
    <t xml:space="preserve">Cementbetona bruģa seguma brauktuves (5) atjaunošana/ demontāža </t>
  </si>
  <si>
    <t>Zālāja segas atjaunošana</t>
  </si>
  <si>
    <t>Zālāja sēšana</t>
  </si>
  <si>
    <r>
      <t>m</t>
    </r>
    <r>
      <rPr>
        <vertAlign val="superscript"/>
        <sz val="10"/>
        <rFont val="Arial"/>
        <family val="2"/>
      </rPr>
      <t>3</t>
    </r>
  </si>
  <si>
    <t>Pieslēgums esošajām kanalizācijas caurulēm D500 (pāreja PP/betons un termonosēdošā lenata)</t>
  </si>
  <si>
    <t>Teknes pārbūve esošajā aka EA-1 DN1000 mm</t>
  </si>
  <si>
    <t>Esošā kanalizācijas cauruļvada D150 un D200 mm aizpildīšana ar vieglbetonu</t>
  </si>
  <si>
    <t>Esošās akas pāsedzes, augšējā gorda, ķeta vāka demontāža un izvešana</t>
  </si>
  <si>
    <t>Esošās betona grodu akas DN1000 mm demontāža un izvešana</t>
  </si>
  <si>
    <t>Esošās kanalizācijas akas izbēršana</t>
  </si>
  <si>
    <t>Kvalificēta kokkopja-arborista vainaga kopšanas, sakņu atrakšanas, apgriešanas pakalpojumi un rakšanas darbu uzraudzība</t>
  </si>
  <si>
    <t>POSMS Nr.1</t>
  </si>
  <si>
    <t>Elektroiekārtas</t>
  </si>
  <si>
    <t>TS3R12.1600</t>
  </si>
  <si>
    <t>"Sécheron" SWS18.40MO/2P</t>
  </si>
  <si>
    <t>ER3R12.0100 TIER 2</t>
  </si>
  <si>
    <t>Kabeļu izstrādājumi</t>
  </si>
  <si>
    <t>POLT-12C/1XI-L12</t>
  </si>
  <si>
    <t xml:space="preserve">EPKT-0031 </t>
  </si>
  <si>
    <t>Kabeļu nesošās sistēmas / caurules (kab. aizsardzības aprīkojums)</t>
  </si>
  <si>
    <t>KS20-200</t>
  </si>
  <si>
    <t>KS20-300</t>
  </si>
  <si>
    <t>KS20-500</t>
  </si>
  <si>
    <t>Hermetizējošs blīvējums</t>
  </si>
  <si>
    <t>Ugunsdrošs noblīvējums HILTI</t>
  </si>
  <si>
    <t>Ugunsdrošs pārklājums HILTI 20kg</t>
  </si>
  <si>
    <t>Montāžas izstrādājumu palīgmateriālu komplekts (kārbas, klemmes, kronšteini, ķēdes un citi stiprināšanas elementi)</t>
  </si>
  <si>
    <t>Apgaismojuma aprīkojums un rozetes</t>
  </si>
  <si>
    <t>ražotājs LENA LIGHTING
vai ekvivalents</t>
  </si>
  <si>
    <t>ražotājs LEDVANCE
vai ekvivalents</t>
  </si>
  <si>
    <t>Apgaismojuma vadības slēdži</t>
  </si>
  <si>
    <t>Kontaktligzdas</t>
  </si>
  <si>
    <t>Iekšējā potenciālu izlīdzināšanas / zemējuma materiāli</t>
  </si>
  <si>
    <t>Antikorozijas pārklājums</t>
  </si>
  <si>
    <t>Zibensaisardzības aprīkojums</t>
  </si>
  <si>
    <t>POSMS Nr.2</t>
  </si>
  <si>
    <t>POSMS Nr.3</t>
  </si>
  <si>
    <t>Rozešu aprīkojums</t>
  </si>
  <si>
    <t>Demontāžas darbi</t>
  </si>
  <si>
    <t>m3</t>
  </si>
  <si>
    <t>Sienas</t>
  </si>
  <si>
    <t>Jumti</t>
  </si>
  <si>
    <t>Ailu aizpildījuma elementi</t>
  </si>
  <si>
    <t>Grīdas</t>
  </si>
  <si>
    <t>Iekšējie apdares darbi</t>
  </si>
  <si>
    <t>Fasāde</t>
  </si>
  <si>
    <t>t</t>
  </si>
  <si>
    <t>BK-02 pārsedzes</t>
  </si>
  <si>
    <t>kpl</t>
  </si>
  <si>
    <t>Mūra noķīlēšana un aizpildīšana zem spiediena ar smalkgraudainu betonu ar bezrukuma piedevu. Smalkgraudains betons C25/30</t>
  </si>
  <si>
    <t>Gropes izkalšana pārsedzēm vid.~100x200mm</t>
  </si>
  <si>
    <t xml:space="preserve">BK-02 Plaisu remonts  </t>
  </si>
  <si>
    <t>BK-02 Ailu piemūrējumi</t>
  </si>
  <si>
    <t>Sienu piemūrēšana no keramzītbetona blokiem 3 Mpa t.sk. Palīgmateriāli, stiegrojums</t>
  </si>
  <si>
    <t>Ieejas kāpnes un telpu 07,08,09 grīda BK-03</t>
  </si>
  <si>
    <t>gb</t>
  </si>
  <si>
    <t>Weland TH6 pakāpienu uzstādīšana vai ekvivalents</t>
  </si>
  <si>
    <t>Cinkota režģa platforma A22x22</t>
  </si>
  <si>
    <t>Pretslīdoši, profilēti, metāla nosegvāki</t>
  </si>
  <si>
    <t>Sagatavošanas darbi</t>
  </si>
  <si>
    <t>Objekta nospraušana un nostiprināšana dabā</t>
  </si>
  <si>
    <t>Zemes klātne</t>
  </si>
  <si>
    <t>Laukumu planēšana</t>
  </si>
  <si>
    <t>Ceļi un laukumi</t>
  </si>
  <si>
    <t>Atjaunojamais asfalta segums</t>
  </si>
  <si>
    <t xml:space="preserve">Betona bruģakmens seguma izbūve 8 cm. </t>
  </si>
  <si>
    <t xml:space="preserve">Betona bruģakmens seguma 6cm izbūve . </t>
  </si>
  <si>
    <t>Betona apmales</t>
  </si>
  <si>
    <t>Apzaļumošana</t>
  </si>
  <si>
    <t>Žogs</t>
  </si>
  <si>
    <t>Bruģakmens segums</t>
  </si>
  <si>
    <t xml:space="preserve">Dolomīta izsijas (fr.2/8) izbūve  </t>
  </si>
  <si>
    <t>Ietves</t>
  </si>
  <si>
    <t>Ietves betona apmaļu BR100.22.15 mm  uzstādīšana uz betona pamatnes</t>
  </si>
  <si>
    <t>Esošās metāla garāžas pārvietošana</t>
  </si>
  <si>
    <t>Teritorijas labiekārtošana</t>
  </si>
  <si>
    <t>Iekšējo PVC palodžu montāža t.sk. Stiprinājumi</t>
  </si>
  <si>
    <t>Dažādi darbi</t>
  </si>
  <si>
    <t>Asfalta segums</t>
  </si>
  <si>
    <t>Kāpnes</t>
  </si>
  <si>
    <t>Jumta segums un papildelementi</t>
  </si>
  <si>
    <t>Notekrenes 100x100 mm montāža
t.sk. Veidgabali</t>
  </si>
  <si>
    <t>Lāseņu montāža
t.sk. Stiprinājumi</t>
  </si>
  <si>
    <t>Notekcaurules 100x100 mm montāža
t.sk. Veidgabali zem apdares kasetēm</t>
  </si>
  <si>
    <t>ĀS. 1.1</t>
  </si>
  <si>
    <t>Pretvēja izolācijas ierīkošana ar PAROC CORTEX (b=150) uz stiprinājuma dībeļiem (vai ekvivalentu)</t>
  </si>
  <si>
    <t>ĀS. 1.2</t>
  </si>
  <si>
    <t>ĀS. 1.3</t>
  </si>
  <si>
    <t>ĀS. 1.4</t>
  </si>
  <si>
    <t>Putupolistirola uzstādīšana EPS 150 (100 mm) t.sk. Palīgmateriāli, stiprinājumi, līmjava</t>
  </si>
  <si>
    <t>Putupolistirola uzstādīšana EPS 150 (120 mm) t.sk. Palīgmateriāli, stiprinājumi, līmjava</t>
  </si>
  <si>
    <t>Apmetuma slāņa ieklāšana fasādei piem. Baumit Mosaic tonēts</t>
  </si>
  <si>
    <t>Fasādes sagatavošanas darbi</t>
  </si>
  <si>
    <t>Logu, durvju aizlīmēšana ar plēvi</t>
  </si>
  <si>
    <t>Cokola profila ar lāseni montāža</t>
  </si>
  <si>
    <t>Apmetuma slāņa ieklāšana  piem. Baumit Mosaic tonēts</t>
  </si>
  <si>
    <t>Sienas  gruntēšana ar dziļas iedarbības grunti. Dziļumgrunts Baumit</t>
  </si>
  <si>
    <t>J.2.1</t>
  </si>
  <si>
    <t>Tvaika izolācijas ierīkošana Bauder TEC DBR vai ekvivalents</t>
  </si>
  <si>
    <t>Izlīdzinošā slāņa ierīkošana 50 mm</t>
  </si>
  <si>
    <t>Esošā, remontējama, izlīdzināma betona grīda</t>
  </si>
  <si>
    <t>Jaunprojektētais dzelzsbetona pārsegums, betona virsma slīpēta, ar pretputekļu segumu</t>
  </si>
  <si>
    <t xml:space="preserve">Griesti  </t>
  </si>
  <si>
    <t>Esošais tehnisko telpu dz/b paneļu pārsegums, notīrīts, gruntēts, krāsots</t>
  </si>
  <si>
    <t xml:space="preserve">Piekārtie paneļu griesti moduļos 600x600 (vai cits veids), saglabāti esošie. Pielāgoti jaunajam iebūvēto gaismekļu izkārtojumam </t>
  </si>
  <si>
    <t>Margu uzstādīšana saskaņā ar AR-6,09  t.sk. Palīgmateriāli</t>
  </si>
  <si>
    <t>Panduss</t>
  </si>
  <si>
    <t>Esošo elektroiekārtu demontāža, izvešana</t>
  </si>
  <si>
    <t>Ailsāni</t>
  </si>
  <si>
    <t>Ailsānu apdare</t>
  </si>
  <si>
    <t>Durvju uzstādīšana D-05  ( 1,35x2,2 m) t.sk. palīgmateriāli un montāžās materiāli  saskaņā ar AR-6,02</t>
  </si>
  <si>
    <t>0,4kV kabeļa  NYY-3  4 x 25 mm2 RM  montāža</t>
  </si>
  <si>
    <t>Specializētie darbi - iekšējie tīkli, sistēmas</t>
  </si>
  <si>
    <t>Specializētie darbi - ārējie tīkli, sistēmas</t>
  </si>
  <si>
    <t>1.1</t>
  </si>
  <si>
    <t>Lokālā tāme Nr. 1.1</t>
  </si>
  <si>
    <t>Sienas demontāža, t.sk. būvgružu izvešana, nodošana pārstrādei</t>
  </si>
  <si>
    <t>Rampas demontāža,  t.sk. būvgružu izvešana, nodošana pārstrādei</t>
  </si>
  <si>
    <t>Pāri sienas plaisai izņemt (iztīrīt) ķieģeļu šuvi 2 cm dziļumā, 50 cm uz katru pusi no plaisas (Apjomu precizēt būvniecības laikā!)</t>
  </si>
  <si>
    <t>Iztīrīto šuvi aizpilda ar remonta javu KOSTER Repare Mortar NC; Remonta javā ieviest DESOI spirālenkuru un stiegras un kopā ar plaisu aizšpaktelē. Ar injekcijām aizpilda plaisu caur parkeriem (Apjomu precizēt būvniecības laikā!)</t>
  </si>
  <si>
    <t>Pagaidu pārseguma stiprinājumi uzstādīšana, nojaukšana pārsedžu izbūves laikā no kokmateriāliem, izmantojot atkārtoti</t>
  </si>
  <si>
    <t>Tērauda konstrukciju izgatavošana, piegāde, montāža t.sk. stiprinājumi. Tērauda konstrukcijas sagatavotas atbilstoši BK daļas norādījumiem, t.sk. pārklājumi, t.sk. MKD izstrāde</t>
  </si>
  <si>
    <t>Metāla aiļu pārsedžu apmešana 30 mm, aptinot ar apmetuma sietu</t>
  </si>
  <si>
    <t>Armējošā sieta iestrāde. Līmēšanas un armēšanas java Baumit vai ekvivalents</t>
  </si>
  <si>
    <t>Izlīdzinošās kārtas iestrāde. Baumit Pro contact</t>
  </si>
  <si>
    <t>Armējošā sieta  iestrāde. Līmēšanas un armēšanas java Baumit, siets.</t>
  </si>
  <si>
    <t>Sienas gruntēšana. Gruntskrāsa Baumit (zem dekoratīvā apmetuma)</t>
  </si>
  <si>
    <t>Situmizolācijas ieklāšana, piem., Paroc ROB 80 20 mm vai ekvivalents</t>
  </si>
  <si>
    <t>Situmizolācijas ieklāšana, piem., Paroc ROS 30g 180 mm vai ekvivalents</t>
  </si>
  <si>
    <t>FPO-PP jumta membrāna pastiprināta ar
stiklašķiedru Bauder Thermofin F20</t>
  </si>
  <si>
    <t>Esošas atjaunojamas ventilācijas izvadu izbūves ar atjaunojamām esošām žalūzijām</t>
  </si>
  <si>
    <t>Ieejas jumtiņa izbūve saskaņā ar AR 6.10 t.sk.Skārda lāsenis stiprināts pie apdares plāksnēm, Kvadrātcaurule, auksti formēta
EN 10219 S235JRH (5x50x50mm)
balstīta pret piekārtās fasādes vertikālajiem profiliem, Ruukki T20 Premium Profils, Atsaites stiprinājumi (solis max. 600 mm); Pie profilētā skārda stiprināta tekne 60x60 mm; pieslēgumi, stiprinājumi</t>
  </si>
  <si>
    <t>Logu uzstādīšana L1 01  (1,5x2,2 m) t.sk. palīgmateriāli un montāžās materiāli  saskaņā ar AR-6,01</t>
  </si>
  <si>
    <t>Logu uzstādīšana L1 02  (0,7x1,15 m) t.sk. palīgmateriāli un montāžās materiāli  saskaņā ar AR-6,01</t>
  </si>
  <si>
    <t>Logu uzstādīšana L1 03  (1,5x1,15 m) t.sk. palīgmateriāli un montāžās materiāli  saskaņā ar AR-6,01</t>
  </si>
  <si>
    <t>Logu uzstādīšana L1 04  (1,5x1,15 m) t.sk. palīgmateriāli un montāžās materiāli  saskaņā ar AR-6,01</t>
  </si>
  <si>
    <t>Ārējo skārda palodžu montāža t.sk. PAROC GWY 1 blīvējums, stiprinājumi, palīgmateriāli</t>
  </si>
  <si>
    <t>Durvju uzstādīšana ĀD-01  (1,6x2,93 m) t.sk. palīgmateriāli un montāžās materiāli  saskaņā ar AR-6,02</t>
  </si>
  <si>
    <t>Durvju uzstādīšana ĀD-02  (1,53x2,06 m) t.sk. palīgmateriāli un montāžās materiāli  saskaņā ar AR-6,02</t>
  </si>
  <si>
    <t>Durvju uzstādīšana ĀD-03  (1,603x2,06 m) t.sk. palīgmateriāli un montāžās materiāli  saskaņā ar AR-6,02</t>
  </si>
  <si>
    <t>Durvju uzstādīšana ĀD-04  (2,23x3,03 m) t.sk. palīgmateriāli un montāžās materiāli  saskaņā ar AR-6,02</t>
  </si>
  <si>
    <t>Durvju uzstādīšana D-01  (1,6x2,93 m) t.sk. palīgmateriāli un montāžās materiāli  saskaņā ar AR-6,02</t>
  </si>
  <si>
    <t>Durvju uzstādīšana D-02  (0,9x2,2 m) t.sk. palīgmateriāli un montāžās materiāli  saskaņā ar AR-6,02</t>
  </si>
  <si>
    <t>Durvju uzstādīšana D-03  (0,8x2,2 m) t.sk. palīgmateriāli un montāžās materiāli  saskaņā ar AR-6,02</t>
  </si>
  <si>
    <t>Durvju uzstādīšana D-04  (1,023x2,2 m) t.sk. palīgmateriāli un montāžās materiāli  saskaņā ar AR-6,02</t>
  </si>
  <si>
    <t>Amoritizējošo difūzijas lentu iebūve pa logu un ārduvju perimetru (iekšējās un ārējās)</t>
  </si>
  <si>
    <t>Inventāro veidņu uzstādīšana, eļļošana  pamatiem un nojaukšana, noma</t>
  </si>
  <si>
    <t>Šķembu pamatojuma ierīkošana fr.0-41 mm, blīvā veidā, novibrējot 200 mm</t>
  </si>
  <si>
    <t>Armatūras sietu izgatavošana, uzstādīšana, fiksatoru uzstādīšana. Armatūra B500B</t>
  </si>
  <si>
    <t xml:space="preserve">Betona iestrādāšana pamatu konstrukcijās-pamatu pēda C30/37 XF1 XC2 novibrējot, betonu padod ar sūkni </t>
  </si>
  <si>
    <t>Tērauda konstrukciju izgatavošana, piegāde, montāža t.sk. Stiprinājumi. Tērauda konstrukcijas sagatavotas atbilstoši BK daļas norādījumiem. t.sk. pārklājumi, t.sk. MKD izstrāde</t>
  </si>
  <si>
    <t>Esošie saglabājamie rievoto metāla plākšņu kanālu nosegi, tīrīt, pārkrāsot, tonis RAL 7040, ja nepieciešams nomainīt bojātos posmus un remontēt balsta leņķus</t>
  </si>
  <si>
    <t>Saglabāta esošā sienu apdare, pie nepieciešamības remontēta, špaktelēta. Visas virsmas tīrītas, gruntētas, krāsotas</t>
  </si>
  <si>
    <t xml:space="preserve">Sienu apmetuma ierīkošana t.sk. ailu apmales </t>
  </si>
  <si>
    <t>Sienu špaktelēšana, slīpēšana t.sk. ailu apmales. Vetonit vai ekvivalenta špaktele, smilšpapīrs</t>
  </si>
  <si>
    <t>Sagatavotu sienu gruntēšana  t.sk. ailu apmales</t>
  </si>
  <si>
    <t>Sagatavotu sienu krāsošana ar tonētām krāsām 2k. krāsota, Sienu krāsa, tonis - RAL 7035</t>
  </si>
  <si>
    <t>Sastatņu uzstādīšana, nojaukšana ieskaitot nomu (iekļaujot sastatņu aizsargsietu)</t>
  </si>
  <si>
    <t>Fasādes gruntēšana ar dziļas iedarbības grunti. Dziļumgrunts Baumit</t>
  </si>
  <si>
    <t>Armējošā sieta iestrāde fasādei. Līmēšanas un armēšanas java Baumit vai ekvivalents</t>
  </si>
  <si>
    <t>Armējošā sieta iestrāde. Līmēšanas un armēšanas java Baumit, Stiklašķiedras siets fasādei.</t>
  </si>
  <si>
    <t>Fasādes gruntēšana. Gruntskrāsa Baumit  (zem dekoratīvā apmetuma)</t>
  </si>
  <si>
    <t>Salizturīgā dren.smilts slāņa izbūve h min=30 cm Salturīgā kārta no drenējošas smilts (kf&gt;1m/dn)</t>
  </si>
  <si>
    <t>Ailu izkalšana (Ķieģeļu mūris), t.sk. būvgružu izvešana, nodošana pārstrādei</t>
  </si>
  <si>
    <t>Demontējams esošais betona jumtiņš, t.sk. būvgružu izvešana, nodošana pārstrādei</t>
  </si>
  <si>
    <t>Grīdas demontāža 3 transformatoru telpās,  t.sk. būvgružu izvešana, nodošana pārstrādei</t>
  </si>
  <si>
    <t>2.1</t>
  </si>
  <si>
    <t>2.2</t>
  </si>
  <si>
    <t>2.3</t>
  </si>
  <si>
    <t>Lokālā tāme Nr. 2.1</t>
  </si>
  <si>
    <t>Āra reste (ar pretinsektu aizsardzību), montāža</t>
  </si>
  <si>
    <t>Reste sienā (gaisa vada galā), montāža</t>
  </si>
  <si>
    <t>Reste sienā (gaisa vada galā) ar manuāli aizveramām/atveramām žalūzijām, montāža</t>
  </si>
  <si>
    <t>Cinkotā tērauda gaisa vads, montāža</t>
  </si>
  <si>
    <t>Lokālā tāme Nr.2.2</t>
  </si>
  <si>
    <t>Elektriskais radiators ar termostatu 1kW, montāža</t>
  </si>
  <si>
    <t>Elektriskais radiators ar termostatu 1,5 kW, montāža</t>
  </si>
  <si>
    <t>Lokālā tāme Nr.2.3</t>
  </si>
  <si>
    <r>
      <t xml:space="preserve">Spēka sadale </t>
    </r>
    <r>
      <rPr>
        <b/>
        <sz val="10"/>
        <rFont val="Arial"/>
        <family val="2"/>
      </rPr>
      <t>SS-1</t>
    </r>
    <r>
      <rPr>
        <sz val="10"/>
        <rFont val="Arial"/>
        <family val="2"/>
      </rPr>
      <t>, iekštipa, IP44, v/a,  montāža</t>
    </r>
  </si>
  <si>
    <t>0,4kV kabelis, AXMK-1kV 4x35mm², montāža</t>
  </si>
  <si>
    <t>0,4kV kabeļa gala apdare 4 - dzīslu kabeļiem ar plastmasas izolāciju 35mm², montāža</t>
  </si>
  <si>
    <t>0,4kV kabelis Cu-3x2.5mm², montāža</t>
  </si>
  <si>
    <t>0,4kV kabelis Cu-4x1.5mm², montāža</t>
  </si>
  <si>
    <t>0,4kV kabelis Cu-3x1.5mm², montāža</t>
  </si>
  <si>
    <t>Gofrēta PE caurule ∅160mm ar stiprinājumiem, montāža</t>
  </si>
  <si>
    <t>Gofrēta PE caurule ∅110mm ar stiprinājumiem, montāža</t>
  </si>
  <si>
    <t>Gofrēta PE caurule ∅75mm ar stiprinājumiem, montāža</t>
  </si>
  <si>
    <t>Gluda PE caurule ∅50mm ar stiprinājumiem, montāža</t>
  </si>
  <si>
    <t>Gofrēta PE caurule ∅20mm ar stiprinājumiem, montāža</t>
  </si>
  <si>
    <t>Gofrēta PE caurule ∅16mm ar stiprinājumiem, montāža</t>
  </si>
  <si>
    <t>Cauruļu palīgmateriāli (līkumi, savienojumi, stipr. utt.), montāža</t>
  </si>
  <si>
    <t>Kabeļu trepe w=200mm, L=3, ar stiprinājumiem, montāža</t>
  </si>
  <si>
    <t>Kabeļu trepe w=300mm, L=3, ar stiprinājumiem, montāža</t>
  </si>
  <si>
    <t>Kabeļu trepe w=500mm, L=3, ar stiprinājumiem, montāža</t>
  </si>
  <si>
    <t>Sienas kronštein kabeļu trepes montāžai, L=240mm, montāža</t>
  </si>
  <si>
    <t>Sienas kronštein kabeļu trepes montāžai, L=340mm, montāža</t>
  </si>
  <si>
    <t>Sienas kronštein kabeļu trepes montāžai, L=540mm, montāža</t>
  </si>
  <si>
    <t>Vertikāla kabeļu konstrukcija П veida, h=03mm, montāža</t>
  </si>
  <si>
    <t>Izolators (starp kabeļu konstrukcijām virs taisngriezim), montāža</t>
  </si>
  <si>
    <t>Metāla kabeļu aizsargkārba, w=100mm, sienas h=60mm, ar vāku, montāža</t>
  </si>
  <si>
    <t>Nozarkārba ar spailēm, v/a, montāža</t>
  </si>
  <si>
    <t>Griestos/pie griestiem stiprināms LED panelis SQ 600 LED 3700LM PRM I KL. IP20 592X592MM 840, 25W, 3700lm, 4000K, efektivitāte 148 lm/W, IP20, UGR&lt;19, ekspluatācijas laiks &gt;84 000 pie L80B20, Artikuls: 668876, montāža</t>
  </si>
  <si>
    <t>Griestos iebūvējams apaļš LED gaismeklis NECTRA LED PLUS 222MM 3450LM 840 IP44 OPAL WHITE, 28W, 3450lm, 4000K, efektivitāte 123 lm/W, IP44, IK08, darba temperatūra -10 +35℃, ekspluatācijas laiks &gt;55 000 pie L80B20, Artikuls: 517303, montāža</t>
  </si>
  <si>
    <t>Uz sienas stiprināms lineārs gaismeklis INDUSTRY SLIM LED 590MM 7700LM 850 IP66 120D LS2 (2.5), 47W, 7000lm, 5000K, efektivitāte 149 lm/W, IP66, IK09, darba temperatūra -25 +35℃, ekspluatācijas laiks &gt;108 000 pie L80B20, Artikuls: 935237, montāža</t>
  </si>
  <si>
    <t>LED prožektors virs ieejas durvīm FL PFM 30 W 4000 K SYM 100 S BK, 30W, 3600lm, efektivitāte 120 lm/W, 4000K, izmēri: 176x55x156mm, ekspluatācijas laiks &gt;70 000 stundas, melnā krāsā, montāža</t>
  </si>
  <si>
    <t>LED prožektors virs ieejas durvīm FL PFM 50 W 4000 K SYM 100 S BK, 50W, 6000lm, efektivitāte 120 lm/W, 4000K, izmēri: 176x55x156mm, ekspluatācijas laiks &gt;70 000 stundas, melnā krāsā, montāža</t>
  </si>
  <si>
    <t>LED prožektors ar kustības sensoru virs ieejas durvīm FL PFM 20 W 4000 K SYM 100 S BK, 20W, 2400lm, efektivitāte 120 lm/W, 4000K, izmēri: 176x55x156mm, ekspluatācijas laiks &gt;70 000 stundas, melnā krāsā, montāža</t>
  </si>
  <si>
    <t>Evakuācijas gaismeklis griestu-sienas ARROW N IP44 v/a  ARN/1W/C/3/SA/X/GR/CD ELT, montāža</t>
  </si>
  <si>
    <t>Virsbūvējams  avārijas gaismeklis; LED 1W, ar iebūvēto akumulātoru, darbības laiks 1 st., optic R (to escape routes) montāža</t>
  </si>
  <si>
    <t>Iebūvējāms avārijas gaismeklis; LED 1W, ar iebūvēto akumulatoru, darbības laiks 1 st., optic R (to escape routes), montāža</t>
  </si>
  <si>
    <t>Vienpolīgs v/a slēdzis; ~230V, 10A, IP20, montāža</t>
  </si>
  <si>
    <t>Vienpolīgs v/a slēdzis; ~230V, 10A, IP44, montāža</t>
  </si>
  <si>
    <t>1-viet. kontaktligzda 16A; 230V; IP44 ar zemējumu; v/a, montāža</t>
  </si>
  <si>
    <t>Vara vads lokans šķērsgr. 25mm² (dzelteni-zaļš) iekārtu zemēšanai, montāža</t>
  </si>
  <si>
    <t>Vara vads lokans šķērsgr. 16mm² (dzelteni-zaļš) iekārtu zemēšanai, montāža</t>
  </si>
  <si>
    <t>Vara vads lokans šķērsgr. 6mm² (dzelteni-zaļš) iekārtu zemēšanai, montāža</t>
  </si>
  <si>
    <t>Zemējuma kopne,  montāža</t>
  </si>
  <si>
    <t>Zemējuma kopne, montāža</t>
  </si>
  <si>
    <t>Alumīnija apaļvads Ø8mm, montāža</t>
  </si>
  <si>
    <t>Karsti cinkotā tērauda apaļvads Ø8mm,  montāža</t>
  </si>
  <si>
    <t>Tērauda zibens uztverējstienis,  ∅:10mm, L:1500mm, montāža</t>
  </si>
  <si>
    <t>Zibensuztverēja stiprinājuma komplekts pie dūmvada, montāža</t>
  </si>
  <si>
    <t>Karsti cinkotā tērauda apaļvads Ø10mm, montāža</t>
  </si>
  <si>
    <t>Krustveida savienotājs, montāža</t>
  </si>
  <si>
    <t>Apaļvads Ø8mm savienojums, montāža</t>
  </si>
  <si>
    <t>Vada Rd 8-10 stiprinājums, montāža</t>
  </si>
  <si>
    <t>Mērījumu savienojums,  montāža</t>
  </si>
  <si>
    <t>Hermetizējošs blīvējums, iestrāde</t>
  </si>
  <si>
    <t xml:space="preserve">Ugunsdrošs noblīvējums HILTI </t>
  </si>
  <si>
    <t>Tiešās izmaksas kopā, t.sk. darba devēja sociālais nodoklis (23,59%)</t>
  </si>
  <si>
    <t>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t>
  </si>
  <si>
    <t>Lokālā tāme Nr. 3.1</t>
  </si>
  <si>
    <t>3.1</t>
  </si>
  <si>
    <t>3.2</t>
  </si>
  <si>
    <t>Ūdensvada caurule EVOAQUA PE100 OD32 SDR17 PN10, montāža</t>
  </si>
  <si>
    <t>Sedls ķeta caurulei ar iekšējās vītnes atzaru DN100/DN25, montāža</t>
  </si>
  <si>
    <t>Ķīļveida apakšzemes vītņu aizbīdnis DN25 komplektā ar fiksētu augstuma atslēgstieni, stacionāra tipa ķeta kapi OD160 D400, iestrādātu SIA “Rīgas ūdens “ logo, kape uzstādāma bruģa segumā, atbalsta izbūve atbilstoši SIA "Rīgas ūdens" izstrādātajām prasībām Nr. ŪKTD/I-2017-28/P, montāža</t>
  </si>
  <si>
    <t>Esošā ūdensvada ievada caur ēkas sienu atvienošana ar gaisa spraugu un atvienotā gala noslēgšana ar gala noslēgu, esošā ūdens uzskaites mezgla demontāža</t>
  </si>
  <si>
    <t>Komercuzskaites mēraparāts (ūdens patēriņa skaitītājs) DN15  l=165 mm (uzstāda SIA "Rīgas ūdens"), montāža</t>
  </si>
  <si>
    <t>Caurule PE100  OD32 PN10, montāža</t>
  </si>
  <si>
    <t>EM Līknis 90° PE OD32, montāža</t>
  </si>
  <si>
    <t>Caurule MET DN 15 PN10, montāža</t>
  </si>
  <si>
    <t>Pāreja  MET DN25/DN15, montāža</t>
  </si>
  <si>
    <t>Lodveida ventilis DN15, montāža</t>
  </si>
  <si>
    <t>Plūsmas filtrs  MET  DN15,  montāža</t>
  </si>
  <si>
    <t>Līknis 90° DN15, montāža</t>
  </si>
  <si>
    <t>Trejgabals  MET  DN15, montāža</t>
  </si>
  <si>
    <t>Lodveida ventilis  MET  DN15 (tukšošana), montāža</t>
  </si>
  <si>
    <t>Dubultnipelis, MET  DN15,  montāža</t>
  </si>
  <si>
    <t>Pāreja  MET  DN15/DN25, montāža</t>
  </si>
  <si>
    <t>Uzmavu pāreja  MET/PE  DN25/OD32, montāža</t>
  </si>
  <si>
    <t>Lokālā tāme Nr.3.2</t>
  </si>
  <si>
    <t>EVOPIPE GIGA DN1200 pārkrituma aka ar stacionāra tipa ķeta vāku (D400), tekni DN500, pārkrituma cauruli OD160 mm H=5.84 m (uzstādāma bruģa segumā), montāža</t>
  </si>
  <si>
    <t>PVC DN400 mm kontrolaka ar peldoša tipa ķetā vāku (D400), tekni OD160 mm, H=1.84 m (uzstādama zālāja segumā), montāža</t>
  </si>
  <si>
    <t>PVC DN600 mm kontrolaka ar peldoša tipa ķetā vāku (D400), tekni OD160 mm, H=2.36 m (uzstādama asfalta segumā), montāža</t>
  </si>
  <si>
    <t>Kanalizācijas caurule Ridig Multi PP-B OD110 SN8, montāža</t>
  </si>
  <si>
    <t>Kanalizācijas caurule Ridig Multi PP-B OD160 SN8, montāža</t>
  </si>
  <si>
    <t>Iebetonējama aizsargčaula DN160, montāža</t>
  </si>
  <si>
    <t>Rigid Multi OD315 SN8 aizsargčaula,  montāža</t>
  </si>
  <si>
    <t>Gala noslēgs caurulei OD315, montāža</t>
  </si>
  <si>
    <t>Protektori caurulei OD160 H=140 mm, montāža</t>
  </si>
  <si>
    <t>Dalītā kabeļa aizsargčaula PVC OD110 750N L=4 m, montāža</t>
  </si>
  <si>
    <t>CCTV veikšana kanalizācijas tīklam (SIA "Rīgas ūdens" pārstāvja klātbūtnē)</t>
  </si>
  <si>
    <t>4.1</t>
  </si>
  <si>
    <t>Kopsavilkuma aprēķins Nr. 4</t>
  </si>
  <si>
    <t>Lokālā tāme Nr.4.1</t>
  </si>
  <si>
    <t>Esošo ceļa segumu demontāža, transportēšana uz atbērtni t.sk. bortakmens, apmales demontāža (Būvapjomu precizēt pēc fakta būvniecības laikā!)</t>
  </si>
  <si>
    <t xml:space="preserve">Gultnes sagatavošana ceļiem un laukumiem, lieko grunti aizvedot uz atbērtni </t>
  </si>
  <si>
    <t>Asfaltbetons AC 22 base 70/100 S-II klase 10cm biezumā, izbūve</t>
  </si>
  <si>
    <t>Karstā asfalta AC11surf 4cm biezumā izbūve, Asfaltbetons AC 11 surf 50/70 S-I klase</t>
  </si>
  <si>
    <t>Asfaltbetona ceļu segumu virsmas frēzēšana,  Asfaltbetona seguma dilumkārta (ACsurf 11) 4cm t.sk. Bituma emulsijas gruntējums</t>
  </si>
  <si>
    <t xml:space="preserve">Zālāja ar melnzemes kārtu b=20 cm ierīkošana t.sk. pazemināma līdz asfalta līmenim zālāja daļa </t>
  </si>
  <si>
    <t>Projektējamā žoga un vārtu uzstādīšana - tērauda kvadrātcauruļu stabi un žoga paneļi Nylofor 3D 2500x1730(h), žoga acs izmēri 50x200(h), stiepļu diametrs 5mm, krāsa tumši pelēka RAL7016, verami vārti (princips tāds kā esošajiem)</t>
  </si>
  <si>
    <t>Betona bruģakmens seguma 6cm izbūve</t>
  </si>
  <si>
    <t>Betona apmales BR100.30.15 uzstādīšana uz betona pamatnes</t>
  </si>
  <si>
    <r>
      <t xml:space="preserve">Būves nosaukums: </t>
    </r>
    <r>
      <rPr>
        <b/>
        <sz val="11"/>
        <color theme="1"/>
        <rFont val="Arial"/>
        <family val="2"/>
        <charset val="186"/>
      </rPr>
      <t>11.apakšstacija</t>
    </r>
  </si>
  <si>
    <r>
      <t xml:space="preserve">Objekta nosaukums: </t>
    </r>
    <r>
      <rPr>
        <b/>
        <sz val="11"/>
        <color theme="1"/>
        <rFont val="Arial"/>
        <family val="2"/>
        <charset val="186"/>
      </rPr>
      <t>11.apakšstacijas Ķengaraga ielā 3A ēkas pārbūve un elektroiekārtu nomaiņa.</t>
    </r>
  </si>
  <si>
    <r>
      <t xml:space="preserve">Objekta adrese: </t>
    </r>
    <r>
      <rPr>
        <b/>
        <sz val="11"/>
        <color theme="1"/>
        <rFont val="Arial"/>
        <family val="2"/>
        <charset val="186"/>
      </rPr>
      <t>Rīga, Ķengaraga iela 3A</t>
    </r>
  </si>
  <si>
    <t>11.apakšstacijas Ķengaraga ielā 3A ēkas pārbūve un elektroiekārtu nomaiņa</t>
  </si>
  <si>
    <t>Minerālmateriāla maisījuma iestrāde. Minerālmat. maisījums (fr.0/45), N-IV klase (Ev2≥80MPa) h=15 cm</t>
  </si>
  <si>
    <t>Atsiju slāņa ierīkošana. Atsijas (fr 0/5)</t>
  </si>
  <si>
    <t>Auglīgā slāņa iestrāde</t>
  </si>
  <si>
    <t>Betona bruģakmens ieklāšana. Betona bruģakmeņi ar šķeļamības stiprību ≥3.6, ūdens absorbciju ≤6 un salumkusumizturību ≤1.0, 0.08 m</t>
  </si>
  <si>
    <t>Minerālmateriāla iestrāde. Minerālmateriāls d≥4.0 mm, 0.04 m</t>
  </si>
  <si>
    <t>Minerālmateriāla iestrāde. Minerālmateriāls pēc Ceļu specifikāciju 2023 5.2.4 punkta, 0.3 m</t>
  </si>
  <si>
    <t>Salturīgās kārtas iestrāde.Salturīgās kārtas minerālmateriāli nestspējai ≥60 Mpa atb. Ceļu specifikācijām 2023 p.5.1.4.1, 0.3 m</t>
  </si>
  <si>
    <t>Esošā seguma demontāža,  t.sk. būvgružu izvešana, nodošana pārstrādei</t>
  </si>
  <si>
    <t>Minerālmateriāla iestrāde. Minerālmateriālu maisījums 0/32s (AADTj, pievestā &gt;100) vai 0/16 (AADTj, pievestā &gt;100), 0.2 m</t>
  </si>
  <si>
    <t>Salturīgās kārtas iestrāde.Salturīgās kārtas minerālmateriāli nestspējai ≥60 Mpa pēc Ceļu specifikācijām 2023 p.5.1.4.1, 0.3 m</t>
  </si>
  <si>
    <t>Esošās pamatnes profilēšana, blīvēšana (Ev2≥45MPa)</t>
  </si>
  <si>
    <t>Minerālmateriāla maisījuma iestrāde. Minerālmat. maisījums (fr.0/56) N-II klase (Ev2≥150MPa), izbūve h=20cm</t>
  </si>
  <si>
    <t>Salturīgā slāņa izbūve . Salturīgā kārta no drenējošas smilts (kf&gt;1m/dn, Ev2≥60MPa) h=50 cm</t>
  </si>
  <si>
    <t>Minerālmateriāla maisījuma iestrāde. Minerālmat. maisījums (fr.0/45), N-IV klase (Ev2≥80MPa) h=20cm</t>
  </si>
  <si>
    <t>Atsiju slāņa ierīkošana.Granīta atsijas (fr 0/5)</t>
  </si>
  <si>
    <t xml:space="preserve">Tāme sastādīta:  </t>
  </si>
  <si>
    <t>%</t>
  </si>
  <si>
    <t xml:space="preserve">Pasūtījuma Nr.: </t>
  </si>
  <si>
    <t>8*</t>
  </si>
  <si>
    <t>9*</t>
  </si>
  <si>
    <t>10*</t>
  </si>
  <si>
    <t>11*</t>
  </si>
  <si>
    <t>12*</t>
  </si>
  <si>
    <t>14*</t>
  </si>
  <si>
    <t>15*</t>
  </si>
  <si>
    <t>16*</t>
  </si>
  <si>
    <t>17*</t>
  </si>
  <si>
    <t>18*</t>
  </si>
  <si>
    <t>Vilces transformators Nr.1, 1500kVA, Dd0Dy11, 10000/516/516V, 4x2.5/- 2 x 2,5% (iekārtu piegādājot no Pasūtītāja noliktavas), montāža</t>
  </si>
  <si>
    <t>Taisngriezis Nr.1 ar motorpiedziņu, 1350kW, 660V, 2000A (iekārtu piegādājot no Pasūtītāja noliktavas), montāža</t>
  </si>
  <si>
    <t>Pašpatēriņa transformators PTR1, 50 kVa, Dyn11, 10000/400V, ±2x 2,5% (iekārtu piegādājot no Pasūtītāja noliktavas), montāža</t>
  </si>
  <si>
    <t>Relejaizsardzības un automātikas strāvas relejs Schneider Electric Micom (iekārtu piegādājot no Pasūtītāja noliktavas), montāža</t>
  </si>
  <si>
    <t>Drošinātāja pamatne 10kV ar vidsprieguma drošinātāju (iekārtu piegādājot no Pasūtītāja noliktavas), montāža</t>
  </si>
  <si>
    <t>Pašpateriņa vajadzību sadale (iekārtu piegādājot no Pasūtītāja noliktavas), montāža</t>
  </si>
  <si>
    <t xml:space="preserve">Kabelis N2XSY 6/10kV 1x70/16 (kabeli piegādājot no Pasūtītāja noliktavas), montāža </t>
  </si>
  <si>
    <t>Kabeļa N2XSY 6/10kV 1x70/16 gala apdares ar kabeļkurpēm (materiālu piegādājot no Pasūtītāja noliktavas), montāža</t>
  </si>
  <si>
    <t>3kV kabelis 3CHBU- 1x300mm² (kabeli piegādājot no Pasūtītāja noliktavas), montāža</t>
  </si>
  <si>
    <t>Kabeļa 3CHBU- 1x300mm² gala kurpes (materiālu piegādājot no Pasūtītāja noliktavas),  montāža</t>
  </si>
  <si>
    <t>78*</t>
  </si>
  <si>
    <t>79*</t>
  </si>
  <si>
    <t>80*</t>
  </si>
  <si>
    <t>81*</t>
  </si>
  <si>
    <t>82*</t>
  </si>
  <si>
    <t>83*</t>
  </si>
  <si>
    <t>Vilces transformators Nr.2, 1500kVA, Dd0Dy11, 10000/516/516V, 4x2.5/- 2 x 2,5% (iekārtu piegādājot no Pasūtītāja noliktavas), montāža</t>
  </si>
  <si>
    <t>Taisngriezis Nr.2 ar motorpiedziņu, 1350kW, 660V, 2000A (iekārtu piegādājot no Pasūtītāja noliktavas), montāža</t>
  </si>
  <si>
    <t>Kabelis N2XSY 6/10kV 1x70/16 (kabeli piegādājot no Pasūtītāja noliktavas), montāža</t>
  </si>
  <si>
    <t>0,6kV kabelis 3CHBU- 1x300mm² (kabeli piegādājot no Pasūtītāja noliktavas), montāža</t>
  </si>
  <si>
    <t xml:space="preserve">Kabeļa galu kurpes  kabelim  3CHBU 1x300 mm2 (materiālu piegādājot no Pasūtītāja noliktavas), montāža (D.C.) spriegumam </t>
  </si>
  <si>
    <t>109*</t>
  </si>
  <si>
    <t>110*</t>
  </si>
  <si>
    <t>111*</t>
  </si>
  <si>
    <t>112*</t>
  </si>
  <si>
    <t>113*</t>
  </si>
  <si>
    <t>114*</t>
  </si>
  <si>
    <t>Vilces transformators Nr.3, 1500kVA, Dd0Dy11, 10000/516/516V, 4x2.5/- 2 x 2,5% (iekārtu piegādājot no Pasūtītāja noliktavas), montāža</t>
  </si>
  <si>
    <t>Taisngriezis Nr.3 ar motorpiedziņu, 1350kW, 660V, 2000A (iekārtu piegādājot no Pasūtītāja noliktavas), montāža</t>
  </si>
  <si>
    <t>Kabeļa N2XSY 6/10kV 1x70/16  montāža (kabeli piegādājot no Pasūtītāja noliktavas)</t>
  </si>
  <si>
    <t>Kabeļa N2XSY 6/10kV 1x70/16 gala apdares ar kabeļkurpēm montāža (materiālu piegādājot no Pasūtītāja noliktavas)</t>
  </si>
  <si>
    <t xml:space="preserve">3kV kabelis 3CHBU- 1x300mm² (kabeli piegādājot no Pasūtītāja noliktavas), montāža </t>
  </si>
  <si>
    <t>Kabeļa 3CHBU- 1x300mm² gala apdares   montāža (materiālu piegādājot no Pasūtītāja noliktavas)</t>
  </si>
  <si>
    <t>Pozīcijas, kurām klāt ir (*), materiālu iegādi veiks RP SIA "Rīgas satiksme" un izmaksas par attiecīgajiem materiāliem (būvizstrādājumiem) nav jānorāda. Visus palīgmateriālus, stiprinājumus, montāžas materiālus un tml., kas papildus var būt nepieciešami attiecīgās pozīcijas izpildei, nodrošina Būvuzņēmējs.</t>
  </si>
  <si>
    <t xml:space="preserve"> Kopā (bez PVN)</t>
  </si>
  <si>
    <t>Asfaltbetona ceļu segumu virsmas frēzēšana,  Asfaltbetona seguma dilumkārta (ACsurf 11) 4cm; Karstā asfalta apakškārta AC22 base/bin 6 cm ar PMB  t.sk. Bituma emulsijas gruntējums</t>
  </si>
  <si>
    <t>Vilces transformatora 10kV/0.56kV, 1385kVA demontāža un utilizācija</t>
  </si>
  <si>
    <t>Katoda automātslēdzis, demontāža  un utilizācija</t>
  </si>
  <si>
    <t>Pašpatēriņa transfromatora 10/0.4kV, 63kVA demontāža  un utilizācija</t>
  </si>
  <si>
    <t>10kV kabeļlīniju demontāža un utilizācija</t>
  </si>
  <si>
    <t>0.6kV kabeļlīniju demontāža un utilizācija</t>
  </si>
  <si>
    <t>0.4kV kabeļlīniju demontāža un utilizācija</t>
  </si>
  <si>
    <t>Vilces transformatora 1 0kV/0.56kV, 1385kVA, demontāža un utilizācija</t>
  </si>
  <si>
    <t>Vilces transformatora 10kV/0.56kV, 1385kVA, demontāža un utilizācija</t>
  </si>
  <si>
    <t>Katoda automātslēdzis, demontāža un utilizācija</t>
  </si>
  <si>
    <t>Taisngrieža 1350kW, 660V demontāža un nogādāšana (t.sk. iekraušana un izkraušana) uz Pasūtītāja noliktavu</t>
  </si>
  <si>
    <t>Taisngrieža 1350kW, 660V, demontāža un nogādāšana (t.sk. iekraušana un izkraušana) uz Pasūtītāja noliktavu</t>
  </si>
  <si>
    <t>Salturīgā slāņa izbūve  h min=41 cm. Salturīgā kārta (Ev2≥90MPa)</t>
  </si>
  <si>
    <t>Cembrit plākšņu uzstādīšana, t.sk. stiprinājumi, palīgmateriāli. Cembrit Patina Inline cementa šķiedru plāksnes</t>
  </si>
  <si>
    <t xml:space="preserve">Metāla karkasa uzstādīšana, t.sk. stiprinājumi </t>
  </si>
  <si>
    <t>Salizturīgā dren.smilts slāņa  izbūve  h min=30 cm. Salturīgā kārta no drenējošas smilts (kf&gt;1m/dn)</t>
  </si>
  <si>
    <t xml:space="preserve">Demontāžas darbi </t>
  </si>
  <si>
    <t>Saskaņā ar Latvijas būvnormatīva LBN 501-17 "Būvizmaksu noteikšanas kārtība" 3.9. punktu, izmaksas, kuras saistītas ar būvlaukuma iekārtošanu, uzturēšanu, būvdarbu organizēšanu un tml., iekļaujamas pie virsizdevumiem (kopsavilkuma aprēķinā).</t>
  </si>
  <si>
    <t>Saskaņā ar Latvijas būvnormatīva LBN 501-17 "Būvizmaksu noteikšanas kārtība" 3.9. punktu, izmaksas, kuras saistītas ar būvlaukuma iekārtošanu, uzturēšanu, būvdarbu organizēšanu un tml., iekļaujamas pie virsizdevumiem (kopsavilkuma aprēķinā). 
*Ņemt vērā, ka būvdarbu laikā Būvuzņēmējs ar Rīgas domes lēmumu tiks atbrīvots no nomas maksas par transporta būvju izmantošanu Rīgas pilsētas ielu sarkano līniju robežās.</t>
  </si>
  <si>
    <t>Saskaņā ar Latvijas būvnormatīva LBN 501-17 "Būvizmaksu noteikšanas kārtība" 3.9. punktu, izmaksas, kuras saistītas ar būvlaukuma iekārtošanu, uzturēšanu, būvdarbu organizēšanu un tml., iekļaujamas pie virsizdevumiem (kopsavilkuma aprēķinā).
*Ņemt vērā, ka būvdarbu laikā Būvuzņēmējs ar Rīgas domes lēmumu tiks atbrīvots no nomas maksas par transporta būvju izmantošanu Rīgas pilsētas ielu sarkano līniju robežās.</t>
  </si>
  <si>
    <t>Mehānismi (euro)</t>
  </si>
  <si>
    <t>Lokālā tāme Nr.3.3</t>
  </si>
  <si>
    <t>Kab. aizsardzības montāžas darbi</t>
  </si>
  <si>
    <t>Esošo komunikāciju šurfēšanas darbi</t>
  </si>
  <si>
    <t>gab</t>
  </si>
  <si>
    <t>Dalītas aizsargcaurules montāža (esošo kab.līniju mehaniskā aizsardzība) . Dalītā aizsargcaurule (čaula) PE-HD Ø110mm, 450N</t>
  </si>
  <si>
    <t>Hermetizējošs blīvējuma ierīkošana</t>
  </si>
  <si>
    <t>kompl</t>
  </si>
  <si>
    <t>Ugunsdrošs noblīvējums HILTI ierīkošana</t>
  </si>
  <si>
    <t>Ugunsdrošs pārklājuma uzklāšana HILTI 20kg</t>
  </si>
  <si>
    <t>Cauruļu palīgmateriālu montāža (līkumi, savienojumi, stipr. utt.)</t>
  </si>
  <si>
    <t>Zemējuma izbūves/aizsardzības darbi</t>
  </si>
  <si>
    <t>Tranšeja horizontālam zemēšanas kontūram</t>
  </si>
  <si>
    <t>Horizontālā zemētāja montāža tranšejā</t>
  </si>
  <si>
    <t>Karsti cinkotā tērauda apaļvada urbšana caur betona ieejas . Karsti cinkotā tērauda apaļvada montāža Ø20mm</t>
  </si>
  <si>
    <t>Vertikālā zemētāja montāža dziļumā līdz 10m montāža</t>
  </si>
  <si>
    <t>Atdalītājdzirksteļspraugas montāža savienojumā starp ārējo un iekšējo zemējuma kontūru</t>
  </si>
  <si>
    <t>Karsti cinkotā tērauda plakandzelzs lentas montāža 40x4mm</t>
  </si>
  <si>
    <t>Karsti cinkotā tērauda apaļvada montāža Ø10mm</t>
  </si>
  <si>
    <t>Karsti cinkotā tērauda plakandzels lentas un karsti cinkotā tērauda apaļvada savienojuma uzstādīšana</t>
  </si>
  <si>
    <t>Karsti cinkots apaļdzelzs zemējuma stieņa montāža Ø=20mm; L=1,5m</t>
  </si>
  <si>
    <t>Savienojuma klemme apaļdzelzim un plakanvadam montāža, 20mm ST FT</t>
  </si>
  <si>
    <t>Stieņa spices montāža TE 20</t>
  </si>
  <si>
    <t>Elektroda un tērauda plakandzelzs lentas savienojuma montāža</t>
  </si>
  <si>
    <t>Antikorozijas lentas montāža L=10m</t>
  </si>
  <si>
    <t>iepak.</t>
  </si>
  <si>
    <t>Pārējie demontāžas darbi</t>
  </si>
  <si>
    <t>Projektējamā zemējuma kontūra trases tīrīšana</t>
  </si>
  <si>
    <t xml:space="preserve">m2 </t>
  </si>
  <si>
    <t>Pārējie materiāli un individuālie darbu apjomi</t>
  </si>
  <si>
    <t>Celtniecības smilts iestrāde</t>
  </si>
  <si>
    <t>Organizatoriskie pasākumi</t>
  </si>
  <si>
    <t>EPL vai sarkanās līnijas nospraušana</t>
  </si>
  <si>
    <t>objekts</t>
  </si>
  <si>
    <t>EPL digitālā uzmērīšana</t>
  </si>
  <si>
    <t>Darbu organizācijas projekts</t>
  </si>
  <si>
    <t>Dokumentācijas sagatavošana nodošanai</t>
  </si>
  <si>
    <t>1</t>
  </si>
  <si>
    <t>2</t>
  </si>
  <si>
    <t>3</t>
  </si>
  <si>
    <t>4</t>
  </si>
  <si>
    <t>5</t>
  </si>
  <si>
    <t>6</t>
  </si>
  <si>
    <t>20</t>
  </si>
  <si>
    <t>21</t>
  </si>
  <si>
    <t>3.3</t>
  </si>
  <si>
    <t>Ārējais zemējuma kontūrs, esošo tīklu aizsardzība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</si>
</sst>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 #,##0.00_-;_-* \-??_-;_-@_-"/>
    <numFmt numFmtId="165" formatCode="m\o\n\th\ d\,\ yyyy"/>
    <numFmt numFmtId="166" formatCode="#.00"/>
    <numFmt numFmtId="167" formatCode="#."/>
    <numFmt numFmtId="168" formatCode="0.0"/>
  </numFmts>
  <fonts count="66">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2"/>
      <name val="Arial"/>
      <family val="2"/>
      <charset val="186"/>
    </font>
    <font>
      <b/>
      <sz val="12"/>
      <name val="Arial"/>
      <family val="2"/>
      <charset val="186"/>
    </font>
    <font>
      <sz val="11"/>
      <name val="Arial"/>
      <family val="2"/>
      <charset val="186"/>
    </font>
    <font>
      <b/>
      <sz val="11"/>
      <name val="Arial"/>
      <family val="2"/>
      <charset val="186"/>
    </font>
    <font>
      <b/>
      <sz val="14"/>
      <name val="Arial"/>
      <family val="2"/>
      <charset val="186"/>
    </font>
    <font>
      <sz val="11"/>
      <color indexed="10"/>
      <name val="Arial"/>
      <family val="2"/>
      <charset val="186"/>
    </font>
    <font>
      <sz val="8"/>
      <name val="Arial"/>
      <family val="2"/>
      <charset val="186"/>
    </font>
    <font>
      <sz val="10"/>
      <name val="Helv"/>
      <family val="2"/>
    </font>
    <font>
      <sz val="1"/>
      <color indexed="8"/>
      <name val="Courier"/>
      <family val="1"/>
      <charset val="186"/>
    </font>
    <font>
      <b/>
      <sz val="1"/>
      <color indexed="8"/>
      <name val="Courier"/>
      <family val="1"/>
      <charset val="186"/>
    </font>
    <font>
      <sz val="10"/>
      <name val="Helv"/>
    </font>
    <font>
      <sz val="14"/>
      <name val="Arial"/>
      <family val="2"/>
      <charset val="186"/>
    </font>
    <font>
      <b/>
      <sz val="10"/>
      <name val="Arial"/>
      <family val="2"/>
      <charset val="186"/>
    </font>
    <font>
      <sz val="10"/>
      <name val="Arial"/>
      <family val="2"/>
    </font>
    <font>
      <sz val="10"/>
      <color theme="5" tint="-0.499984740745262"/>
      <name val="Arial"/>
      <family val="2"/>
      <charset val="186"/>
    </font>
    <font>
      <sz val="10"/>
      <color theme="1"/>
      <name val="Arial"/>
      <family val="2"/>
      <charset val="186"/>
    </font>
    <font>
      <sz val="11"/>
      <color theme="1"/>
      <name val="Arial"/>
      <family val="2"/>
      <charset val="186"/>
    </font>
    <font>
      <b/>
      <sz val="11"/>
      <color theme="1"/>
      <name val="Arial"/>
      <family val="2"/>
      <charset val="186"/>
    </font>
    <font>
      <sz val="12"/>
      <color theme="1"/>
      <name val="Arial"/>
      <family val="2"/>
      <charset val="186"/>
    </font>
    <font>
      <b/>
      <sz val="10"/>
      <color theme="1"/>
      <name val="Arial"/>
      <family val="2"/>
      <charset val="186"/>
    </font>
    <font>
      <sz val="9"/>
      <name val="Arial"/>
      <family val="2"/>
      <charset val="186"/>
    </font>
    <font>
      <sz val="12"/>
      <color theme="0"/>
      <name val="Arial"/>
      <family val="2"/>
      <charset val="186"/>
    </font>
    <font>
      <sz val="11"/>
      <name val="Calibri"/>
      <family val="2"/>
      <charset val="186"/>
      <scheme val="minor"/>
    </font>
    <font>
      <sz val="11"/>
      <color indexed="8"/>
      <name val="Arial"/>
      <family val="2"/>
      <charset val="186"/>
    </font>
    <font>
      <i/>
      <sz val="12"/>
      <name val="Arial"/>
      <family val="2"/>
      <charset val="186"/>
    </font>
    <font>
      <sz val="11"/>
      <color indexed="8"/>
      <name val="Calibri"/>
      <family val="2"/>
      <charset val="204"/>
    </font>
    <font>
      <sz val="11"/>
      <color indexed="8"/>
      <name val="Calibri"/>
      <family val="2"/>
      <charset val="186"/>
    </font>
    <font>
      <sz val="11"/>
      <color rgb="FFFF0000"/>
      <name val="Arial"/>
      <family val="2"/>
      <charset val="186"/>
    </font>
    <font>
      <sz val="10"/>
      <color theme="0"/>
      <name val="Arial"/>
      <family val="2"/>
      <charset val="186"/>
    </font>
    <font>
      <sz val="10"/>
      <name val="Arial"/>
      <family val="2"/>
      <charset val="204"/>
    </font>
    <font>
      <sz val="10"/>
      <color indexed="8"/>
      <name val="Arial"/>
      <family val="2"/>
    </font>
    <font>
      <b/>
      <sz val="10"/>
      <name val="Arial"/>
      <family val="2"/>
    </font>
    <font>
      <vertAlign val="superscript"/>
      <sz val="10"/>
      <name val="Arial"/>
      <family val="2"/>
    </font>
    <font>
      <b/>
      <i/>
      <sz val="10"/>
      <name val="Arial"/>
      <family val="2"/>
    </font>
    <font>
      <sz val="10"/>
      <color indexed="16"/>
      <name val="Arial"/>
      <family val="2"/>
      <charset val="186"/>
    </font>
    <font>
      <sz val="10"/>
      <color indexed="8"/>
      <name val="Arial"/>
      <family val="2"/>
      <charset val="186"/>
    </font>
    <font>
      <sz val="10"/>
      <color theme="1"/>
      <name val="Times New Roman"/>
      <family val="1"/>
      <charset val="186"/>
    </font>
    <font>
      <sz val="10"/>
      <color indexed="64"/>
      <name val="Arial"/>
      <family val="2"/>
      <charset val="186"/>
    </font>
    <font>
      <sz val="10"/>
      <color theme="1"/>
      <name val="Arial"/>
      <family val="2"/>
    </font>
    <font>
      <b/>
      <i/>
      <u/>
      <sz val="10"/>
      <name val="Arial"/>
      <family val="2"/>
      <charset val="186"/>
    </font>
    <font>
      <sz val="11"/>
      <name val="Calibri"/>
      <family val="2"/>
      <charset val="186"/>
    </font>
    <font>
      <b/>
      <i/>
      <sz val="10"/>
      <name val="Arial"/>
      <family val="2"/>
      <charset val="186"/>
    </font>
    <font>
      <b/>
      <i/>
      <sz val="10"/>
      <color theme="1"/>
      <name val="Arial"/>
      <family val="2"/>
      <charset val="186"/>
    </font>
    <font>
      <b/>
      <sz val="12"/>
      <name val="Arial"/>
      <family val="2"/>
    </font>
    <font>
      <sz val="10"/>
      <color theme="5" tint="-0.499984740745262"/>
      <name val="Arial"/>
      <family val="2"/>
    </font>
    <font>
      <sz val="11"/>
      <name val="Arial"/>
      <family val="2"/>
    </font>
    <font>
      <sz val="10"/>
      <color theme="1"/>
      <name val="Calibri"/>
      <family val="2"/>
      <charset val="186"/>
      <scheme val="minor"/>
    </font>
    <font>
      <b/>
      <sz val="11"/>
      <color theme="3" tint="-0.499984740745262"/>
      <name val="Arial"/>
      <family val="2"/>
      <charset val="204"/>
    </font>
    <font>
      <sz val="11"/>
      <color rgb="FF000000"/>
      <name val="ArialMT"/>
    </font>
    <font>
      <b/>
      <sz val="11"/>
      <name val="Arial"/>
      <family val="2"/>
      <charset val="204"/>
    </font>
    <font>
      <sz val="11"/>
      <color theme="0"/>
      <name val="Arial"/>
      <family val="2"/>
      <charset val="186"/>
    </font>
    <font>
      <sz val="10"/>
      <color theme="1" tint="4.9989318521683403E-2"/>
      <name val="Arial"/>
      <family val="2"/>
      <charset val="186"/>
    </font>
    <font>
      <b/>
      <sz val="11"/>
      <name val="Arial"/>
      <family val="2"/>
    </font>
  </fonts>
  <fills count="1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theme="6" tint="0.79998168889431442"/>
        <bgColor indexed="64"/>
      </patternFill>
    </fill>
    <fill>
      <patternFill patternType="solid">
        <fgColor indexed="43"/>
        <bgColor indexed="64"/>
      </patternFill>
    </fill>
    <fill>
      <patternFill patternType="solid">
        <fgColor theme="0"/>
        <bgColor indexed="64"/>
      </patternFill>
    </fill>
    <fill>
      <patternFill patternType="solid">
        <fgColor rgb="FFFFFFFF"/>
        <bgColor indexed="64"/>
      </patternFill>
    </fill>
    <fill>
      <patternFill patternType="solid">
        <fgColor indexed="22"/>
        <bgColor indexed="31"/>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9"/>
        <bgColor indexed="26"/>
      </patternFill>
    </fill>
    <fill>
      <patternFill patternType="solid">
        <fgColor theme="0"/>
        <bgColor indexed="26"/>
      </patternFill>
    </fill>
    <fill>
      <patternFill patternType="solid">
        <fgColor rgb="FF92D05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34998626667073579"/>
      </left>
      <right/>
      <top style="thin">
        <color theme="0" tint="-0.24994659260841701"/>
      </top>
      <bottom style="thin">
        <color theme="0" tint="-0.24994659260841701"/>
      </bottom>
      <diagonal/>
    </border>
    <border>
      <left/>
      <right style="thin">
        <color theme="0" tint="-0.34998626667073579"/>
      </right>
      <top style="thin">
        <color theme="0" tint="-0.24994659260841701"/>
      </top>
      <bottom style="thin">
        <color theme="0" tint="-0.24994659260841701"/>
      </bottom>
      <diagonal/>
    </border>
    <border>
      <left style="thin">
        <color theme="0" tint="-0.24994659260841701"/>
      </left>
      <right style="thin">
        <color indexed="64"/>
      </right>
      <top style="thin">
        <color theme="0" tint="-0.34998626667073579"/>
      </top>
      <bottom style="thin">
        <color indexed="64"/>
      </bottom>
      <diagonal/>
    </border>
    <border>
      <left style="thin">
        <color theme="0" tint="-0.24994659260841701"/>
      </left>
      <right style="thin">
        <color theme="0" tint="-0.24994659260841701"/>
      </right>
      <top style="thin">
        <color theme="0" tint="-0.34998626667073579"/>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65">
    <xf numFmtId="0" fontId="0" fillId="0" borderId="0"/>
    <xf numFmtId="0" fontId="11"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20" fillId="0" borderId="0" applyFill="0" applyBorder="0" applyAlignment="0" applyProtection="0"/>
    <xf numFmtId="165" fontId="21" fillId="0" borderId="0">
      <protection locked="0"/>
    </xf>
    <xf numFmtId="166" fontId="21" fillId="0" borderId="0">
      <protection locked="0"/>
    </xf>
    <xf numFmtId="167" fontId="22" fillId="0" borderId="0">
      <protection locked="0"/>
    </xf>
    <xf numFmtId="167" fontId="22"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23" fillId="0" borderId="0"/>
    <xf numFmtId="0" fontId="20" fillId="0" borderId="0"/>
    <xf numFmtId="0" fontId="9" fillId="0" borderId="0"/>
    <xf numFmtId="43" fontId="9" fillId="0" borderId="0" applyFont="0" applyFill="0" applyBorder="0" applyAlignment="0" applyProtection="0"/>
    <xf numFmtId="0" fontId="8" fillId="0" borderId="0"/>
    <xf numFmtId="0" fontId="23" fillId="0" borderId="0"/>
    <xf numFmtId="0" fontId="7" fillId="0" borderId="0"/>
    <xf numFmtId="0" fontId="7" fillId="0" borderId="0"/>
    <xf numFmtId="0" fontId="38" fillId="0" borderId="0"/>
    <xf numFmtId="0" fontId="7" fillId="0" borderId="0"/>
    <xf numFmtId="43" fontId="39" fillId="0" borderId="0" applyFont="0" applyFill="0" applyBorder="0" applyAlignment="0" applyProtection="0"/>
    <xf numFmtId="0" fontId="7" fillId="0" borderId="0"/>
    <xf numFmtId="0" fontId="42" fillId="0" borderId="0" applyNumberFormat="0" applyFont="0" applyFill="0" applyBorder="0" applyAlignment="0" applyProtection="0">
      <alignment vertical="top"/>
    </xf>
    <xf numFmtId="0" fontId="12" fillId="0" borderId="0"/>
    <xf numFmtId="0" fontId="39" fillId="0" borderId="0"/>
    <xf numFmtId="0" fontId="12" fillId="0" borderId="0"/>
    <xf numFmtId="0" fontId="6" fillId="0" borderId="0"/>
    <xf numFmtId="0" fontId="5" fillId="0" borderId="0"/>
    <xf numFmtId="0" fontId="50" fillId="0" borderId="0"/>
    <xf numFmtId="0" fontId="4" fillId="0" borderId="0"/>
    <xf numFmtId="0" fontId="4" fillId="0" borderId="0"/>
    <xf numFmtId="0" fontId="12" fillId="0" borderId="0"/>
    <xf numFmtId="0" fontId="39" fillId="0" borderId="0"/>
    <xf numFmtId="0" fontId="39"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cellStyleXfs>
  <cellXfs count="418">
    <xf numFmtId="0" fontId="0" fillId="0" borderId="0" xfId="0"/>
    <xf numFmtId="0" fontId="12" fillId="0" borderId="0" xfId="0" applyFont="1"/>
    <xf numFmtId="0" fontId="15" fillId="0" borderId="0" xfId="0" applyFont="1" applyAlignment="1">
      <alignment horizontal="right" vertical="top" wrapText="1"/>
    </xf>
    <xf numFmtId="0" fontId="15" fillId="0" borderId="0" xfId="0" applyFont="1"/>
    <xf numFmtId="0" fontId="15" fillId="0" borderId="0" xfId="0" applyFont="1" applyAlignment="1">
      <alignment horizontal="left"/>
    </xf>
    <xf numFmtId="0" fontId="15" fillId="0" borderId="0" xfId="27" applyFont="1" applyAlignment="1">
      <alignment horizontal="right"/>
    </xf>
    <xf numFmtId="0" fontId="15" fillId="0" borderId="0" xfId="0" applyFont="1" applyAlignment="1">
      <alignment horizontal="right"/>
    </xf>
    <xf numFmtId="0" fontId="29" fillId="0" borderId="0" xfId="36" applyFont="1"/>
    <xf numFmtId="0" fontId="29" fillId="0" borderId="0" xfId="36" applyFont="1" applyAlignment="1">
      <alignment horizontal="right" vertical="center"/>
    </xf>
    <xf numFmtId="0" fontId="30" fillId="0" borderId="0" xfId="36" applyFont="1" applyAlignment="1">
      <alignment vertical="center"/>
    </xf>
    <xf numFmtId="0" fontId="29" fillId="0" borderId="0" xfId="36" applyFont="1" applyAlignment="1">
      <alignment vertical="center"/>
    </xf>
    <xf numFmtId="0" fontId="29" fillId="8" borderId="0" xfId="36" applyFont="1" applyFill="1" applyAlignment="1">
      <alignment horizontal="right" vertical="center"/>
    </xf>
    <xf numFmtId="0" fontId="30" fillId="0" borderId="0" xfId="36" applyFont="1"/>
    <xf numFmtId="0" fontId="28" fillId="0" borderId="0" xfId="36" applyFont="1"/>
    <xf numFmtId="164" fontId="32" fillId="0" borderId="0" xfId="36" applyNumberFormat="1" applyFont="1"/>
    <xf numFmtId="0" fontId="29" fillId="8" borderId="0" xfId="36" applyFont="1" applyFill="1" applyAlignment="1">
      <alignment vertical="center"/>
    </xf>
    <xf numFmtId="0" fontId="29" fillId="0" borderId="5" xfId="36" applyFont="1" applyBorder="1" applyAlignment="1">
      <alignment vertical="top"/>
    </xf>
    <xf numFmtId="0" fontId="28" fillId="0" borderId="0" xfId="36" applyFont="1" applyAlignment="1">
      <alignment vertical="top"/>
    </xf>
    <xf numFmtId="0" fontId="28" fillId="0" borderId="0" xfId="36" applyFont="1" applyAlignment="1">
      <alignment vertical="center" wrapText="1"/>
    </xf>
    <xf numFmtId="0" fontId="31" fillId="0" borderId="0" xfId="36" applyFont="1" applyAlignment="1">
      <alignment vertical="center"/>
    </xf>
    <xf numFmtId="0" fontId="29" fillId="0" borderId="0" xfId="36" applyFont="1" applyAlignment="1">
      <alignment horizontal="left" vertical="center"/>
    </xf>
    <xf numFmtId="0" fontId="30" fillId="7" borderId="0" xfId="36" applyFont="1" applyFill="1"/>
    <xf numFmtId="0" fontId="28" fillId="7" borderId="0" xfId="36" applyFont="1" applyFill="1" applyAlignment="1">
      <alignment vertical="top"/>
    </xf>
    <xf numFmtId="0" fontId="29" fillId="7" borderId="0" xfId="36" applyFont="1" applyFill="1" applyAlignment="1">
      <alignment vertical="center"/>
    </xf>
    <xf numFmtId="0" fontId="29" fillId="7" borderId="0" xfId="36" applyFont="1" applyFill="1"/>
    <xf numFmtId="4" fontId="12" fillId="3" borderId="10" xfId="0" applyNumberFormat="1" applyFont="1" applyFill="1" applyBorder="1" applyAlignment="1">
      <alignment horizontal="center"/>
    </xf>
    <xf numFmtId="4" fontId="27" fillId="0" borderId="11" xfId="0" applyNumberFormat="1" applyFont="1" applyBorder="1" applyAlignment="1">
      <alignment horizontal="center"/>
    </xf>
    <xf numFmtId="0" fontId="17" fillId="0" borderId="0" xfId="20" applyFont="1" applyAlignment="1">
      <alignment horizontal="center"/>
    </xf>
    <xf numFmtId="0" fontId="12" fillId="0" borderId="0" xfId="20"/>
    <xf numFmtId="4" fontId="16" fillId="7" borderId="7" xfId="20" applyNumberFormat="1" applyFont="1" applyFill="1" applyBorder="1" applyAlignment="1">
      <alignment horizontal="center" vertical="center" wrapText="1"/>
    </xf>
    <xf numFmtId="0" fontId="16" fillId="0" borderId="0" xfId="20" applyFont="1" applyAlignment="1">
      <alignment horizontal="left" vertical="center"/>
    </xf>
    <xf numFmtId="0" fontId="12" fillId="0" borderId="0" xfId="20" applyAlignment="1">
      <alignment horizontal="center"/>
    </xf>
    <xf numFmtId="0" fontId="13" fillId="0" borderId="0" xfId="20" applyFont="1" applyAlignment="1">
      <alignment vertical="top" wrapText="1"/>
    </xf>
    <xf numFmtId="0" fontId="15" fillId="0" borderId="0" xfId="20" applyFont="1"/>
    <xf numFmtId="0" fontId="24" fillId="0" borderId="0" xfId="20" applyFont="1" applyAlignment="1">
      <alignment vertical="top" wrapText="1"/>
    </xf>
    <xf numFmtId="0" fontId="34" fillId="0" borderId="0" xfId="20" applyFont="1" applyAlignment="1">
      <alignment horizontal="left"/>
    </xf>
    <xf numFmtId="0" fontId="24" fillId="0" borderId="17" xfId="20" applyFont="1" applyBorder="1" applyAlignment="1">
      <alignment horizontal="justify" vertical="top" wrapText="1"/>
    </xf>
    <xf numFmtId="0" fontId="24" fillId="0" borderId="18" xfId="20" applyFont="1" applyBorder="1" applyAlignment="1">
      <alignment horizontal="justify" vertical="top" wrapText="1"/>
    </xf>
    <xf numFmtId="0" fontId="24" fillId="0" borderId="21" xfId="20" applyFont="1" applyBorder="1" applyAlignment="1">
      <alignment horizontal="justify" vertical="top" wrapText="1"/>
    </xf>
    <xf numFmtId="0" fontId="25" fillId="0" borderId="22" xfId="20" applyFont="1" applyBorder="1" applyAlignment="1">
      <alignment horizontal="center" vertical="center" wrapText="1"/>
    </xf>
    <xf numFmtId="49" fontId="25" fillId="0" borderId="9" xfId="20" applyNumberFormat="1" applyFont="1" applyBorder="1" applyAlignment="1">
      <alignment horizontal="center" vertical="center" wrapText="1"/>
    </xf>
    <xf numFmtId="4" fontId="12" fillId="3" borderId="9" xfId="20" applyNumberFormat="1" applyFill="1" applyBorder="1" applyAlignment="1">
      <alignment horizontal="center"/>
    </xf>
    <xf numFmtId="0" fontId="25" fillId="0" borderId="22" xfId="20" applyFont="1" applyBorder="1" applyAlignment="1">
      <alignment horizontal="center" vertical="top" wrapText="1"/>
    </xf>
    <xf numFmtId="49" fontId="25" fillId="0" borderId="9" xfId="20" applyNumberFormat="1" applyFont="1" applyBorder="1" applyAlignment="1">
      <alignment horizontal="center" vertical="top" wrapText="1"/>
    </xf>
    <xf numFmtId="0" fontId="14" fillId="0" borderId="5" xfId="20" applyFont="1" applyBorder="1" applyAlignment="1">
      <alignment horizontal="right" vertical="top" wrapText="1"/>
    </xf>
    <xf numFmtId="4" fontId="16" fillId="6" borderId="5" xfId="20" applyNumberFormat="1" applyFont="1" applyFill="1" applyBorder="1" applyAlignment="1">
      <alignment horizontal="center" vertical="top" wrapText="1"/>
    </xf>
    <xf numFmtId="9" fontId="14" fillId="0" borderId="5" xfId="20" applyNumberFormat="1" applyFont="1" applyBorder="1" applyAlignment="1">
      <alignment horizontal="center" vertical="center" wrapText="1"/>
    </xf>
    <xf numFmtId="4" fontId="16" fillId="0" borderId="5" xfId="20" applyNumberFormat="1" applyFont="1" applyBorder="1" applyAlignment="1">
      <alignment horizontal="center" vertical="top" wrapText="1"/>
    </xf>
    <xf numFmtId="4" fontId="16" fillId="4" borderId="5" xfId="20" applyNumberFormat="1" applyFont="1" applyFill="1" applyBorder="1" applyAlignment="1">
      <alignment horizontal="center" vertical="top" wrapText="1"/>
    </xf>
    <xf numFmtId="0" fontId="24" fillId="0" borderId="0" xfId="20" applyFont="1" applyAlignment="1">
      <alignment horizontal="justify"/>
    </xf>
    <xf numFmtId="0" fontId="15" fillId="0" borderId="0" xfId="20" applyFont="1" applyAlignment="1">
      <alignment horizontal="right" vertical="top" wrapText="1"/>
    </xf>
    <xf numFmtId="0" fontId="15" fillId="0" borderId="0" xfId="20" applyFont="1" applyAlignment="1">
      <alignment vertical="top" wrapText="1"/>
    </xf>
    <xf numFmtId="0" fontId="15" fillId="0" borderId="0" xfId="20" applyFont="1" applyAlignment="1">
      <alignment horizontal="left"/>
    </xf>
    <xf numFmtId="0" fontId="13" fillId="0" borderId="0" xfId="20" applyFont="1" applyAlignment="1">
      <alignment horizontal="right" vertical="top" wrapText="1"/>
    </xf>
    <xf numFmtId="16" fontId="13" fillId="0" borderId="0" xfId="20" applyNumberFormat="1" applyFont="1" applyAlignment="1">
      <alignment vertical="top" wrapText="1"/>
    </xf>
    <xf numFmtId="0" fontId="29" fillId="7" borderId="0" xfId="36" applyFont="1" applyFill="1" applyAlignment="1">
      <alignment horizontal="right" vertical="center"/>
    </xf>
    <xf numFmtId="0" fontId="29" fillId="7" borderId="0" xfId="36" applyFont="1" applyFill="1" applyAlignment="1">
      <alignment horizontal="left" vertical="center"/>
    </xf>
    <xf numFmtId="0" fontId="31" fillId="7" borderId="0" xfId="36" applyFont="1" applyFill="1" applyAlignment="1">
      <alignment vertical="center"/>
    </xf>
    <xf numFmtId="0" fontId="29" fillId="7" borderId="5" xfId="36" applyFont="1" applyFill="1" applyBorder="1" applyAlignment="1">
      <alignment vertical="top"/>
    </xf>
    <xf numFmtId="0" fontId="30" fillId="7" borderId="0" xfId="36" applyFont="1" applyFill="1" applyAlignment="1">
      <alignment vertical="center"/>
    </xf>
    <xf numFmtId="0" fontId="14" fillId="0" borderId="5" xfId="20" applyFont="1" applyBorder="1" applyAlignment="1">
      <alignment horizontal="right" vertical="center" wrapText="1"/>
    </xf>
    <xf numFmtId="0" fontId="24" fillId="0" borderId="5" xfId="20" applyFont="1" applyBorder="1" applyAlignment="1">
      <alignment horizontal="justify" vertical="top" wrapText="1"/>
    </xf>
    <xf numFmtId="49" fontId="30" fillId="0" borderId="0" xfId="36" applyNumberFormat="1" applyFont="1"/>
    <xf numFmtId="4" fontId="18" fillId="0" borderId="0" xfId="0" applyNumberFormat="1" applyFont="1"/>
    <xf numFmtId="0" fontId="12" fillId="0" borderId="0" xfId="40" applyFont="1"/>
    <xf numFmtId="0" fontId="36" fillId="0" borderId="0" xfId="41" applyFont="1"/>
    <xf numFmtId="4" fontId="16" fillId="0" borderId="5" xfId="0" applyNumberFormat="1" applyFont="1" applyBorder="1" applyAlignment="1">
      <alignment horizontal="center" vertical="top" wrapText="1"/>
    </xf>
    <xf numFmtId="4" fontId="16" fillId="3" borderId="0" xfId="40" applyNumberFormat="1" applyFont="1" applyFill="1" applyAlignment="1">
      <alignment horizontal="center" vertical="top" wrapText="1"/>
    </xf>
    <xf numFmtId="0" fontId="37" fillId="0" borderId="12" xfId="0" applyFont="1" applyBorder="1" applyAlignment="1">
      <alignment horizontal="right"/>
    </xf>
    <xf numFmtId="0" fontId="15" fillId="0" borderId="0" xfId="0" applyFont="1" applyAlignment="1">
      <alignment horizontal="center"/>
    </xf>
    <xf numFmtId="0" fontId="15" fillId="0" borderId="0" xfId="0" applyFont="1" applyAlignment="1">
      <alignment horizontal="center" vertical="top" wrapText="1"/>
    </xf>
    <xf numFmtId="0" fontId="36" fillId="3" borderId="0" xfId="41" applyFont="1" applyFill="1"/>
    <xf numFmtId="0" fontId="25" fillId="0" borderId="0" xfId="45" applyFont="1" applyAlignment="1">
      <alignment horizontal="left" vertical="center" wrapText="1"/>
    </xf>
    <xf numFmtId="0" fontId="0" fillId="0" borderId="0" xfId="45" applyFont="1" applyAlignment="1">
      <alignment vertical="center"/>
    </xf>
    <xf numFmtId="0" fontId="40" fillId="0" borderId="0" xfId="0" applyFont="1" applyAlignment="1">
      <alignment horizontal="center" vertical="top" wrapText="1"/>
    </xf>
    <xf numFmtId="0" fontId="40" fillId="0" borderId="0" xfId="0" applyFont="1" applyAlignment="1">
      <alignment horizontal="center"/>
    </xf>
    <xf numFmtId="0" fontId="15" fillId="0" borderId="0" xfId="41" applyFont="1"/>
    <xf numFmtId="0" fontId="14" fillId="0" borderId="5" xfId="20" applyFont="1" applyBorder="1" applyAlignment="1">
      <alignment horizontal="center" vertical="center" wrapText="1"/>
    </xf>
    <xf numFmtId="0" fontId="28" fillId="0" borderId="5" xfId="36" applyFont="1" applyBorder="1" applyAlignment="1">
      <alignment horizontal="center" vertical="center" textRotation="90" wrapText="1"/>
    </xf>
    <xf numFmtId="4" fontId="41" fillId="0" borderId="0" xfId="20" applyNumberFormat="1" applyFont="1"/>
    <xf numFmtId="0" fontId="30" fillId="7" borderId="0" xfId="36" applyFont="1" applyFill="1" applyAlignment="1">
      <alignment horizontal="right" vertical="center"/>
    </xf>
    <xf numFmtId="4" fontId="12" fillId="3" borderId="28" xfId="20" applyNumberFormat="1" applyFill="1" applyBorder="1" applyAlignment="1">
      <alignment horizontal="center"/>
    </xf>
    <xf numFmtId="4" fontId="12" fillId="0" borderId="27" xfId="20" applyNumberFormat="1" applyBorder="1" applyAlignment="1">
      <alignment horizontal="center"/>
    </xf>
    <xf numFmtId="0" fontId="29" fillId="0" borderId="0" xfId="41" applyFont="1"/>
    <xf numFmtId="0" fontId="29" fillId="7" borderId="0" xfId="53" applyFont="1" applyFill="1"/>
    <xf numFmtId="0" fontId="29" fillId="7" borderId="0" xfId="51" applyFont="1" applyFill="1"/>
    <xf numFmtId="0" fontId="49" fillId="0" borderId="0" xfId="51" applyFont="1"/>
    <xf numFmtId="0" fontId="29" fillId="7" borderId="0" xfId="63" applyFont="1" applyFill="1"/>
    <xf numFmtId="0" fontId="29" fillId="0" borderId="6" xfId="36" applyFont="1" applyBorder="1" applyAlignment="1">
      <alignment vertical="top"/>
    </xf>
    <xf numFmtId="0" fontId="29" fillId="7" borderId="6" xfId="36" applyFont="1" applyFill="1" applyBorder="1" applyAlignment="1">
      <alignment vertical="top"/>
    </xf>
    <xf numFmtId="164" fontId="16" fillId="0" borderId="30" xfId="36" applyNumberFormat="1" applyFont="1" applyBorder="1" applyAlignment="1">
      <alignment horizontal="right" vertical="center"/>
    </xf>
    <xf numFmtId="0" fontId="26" fillId="0" borderId="9" xfId="0" applyFont="1" applyBorder="1" applyAlignment="1">
      <alignment horizontal="left" vertical="center" wrapText="1"/>
    </xf>
    <xf numFmtId="0" fontId="30" fillId="0" borderId="0" xfId="36" applyFont="1" applyAlignment="1">
      <alignment horizontal="center" vertical="center"/>
    </xf>
    <xf numFmtId="0" fontId="15" fillId="0" borderId="0" xfId="27" applyFont="1"/>
    <xf numFmtId="0" fontId="1" fillId="0" borderId="0" xfId="27" applyFont="1"/>
    <xf numFmtId="0" fontId="16" fillId="0" borderId="0" xfId="27" applyFont="1" applyAlignment="1">
      <alignment horizontal="center"/>
    </xf>
    <xf numFmtId="0" fontId="60" fillId="0" borderId="0" xfId="27" applyFont="1" applyAlignment="1">
      <alignment horizontal="right" vertical="center" wrapText="1"/>
    </xf>
    <xf numFmtId="0" fontId="61" fillId="0" borderId="5" xfId="0" applyFont="1" applyBorder="1" applyAlignment="1">
      <alignment vertical="center" wrapText="1"/>
    </xf>
    <xf numFmtId="0" fontId="62" fillId="0" borderId="0" xfId="27" applyFont="1" applyAlignment="1">
      <alignment horizontal="right" wrapText="1"/>
    </xf>
    <xf numFmtId="0" fontId="63" fillId="7" borderId="0" xfId="27" applyFont="1" applyFill="1" applyAlignment="1">
      <alignment horizontal="right"/>
    </xf>
    <xf numFmtId="0" fontId="15" fillId="0" borderId="0" xfId="40" applyFont="1"/>
    <xf numFmtId="0" fontId="1" fillId="0" borderId="0" xfId="40" applyFont="1"/>
    <xf numFmtId="0" fontId="15" fillId="0" borderId="5" xfId="0" applyFont="1" applyBorder="1" applyAlignment="1">
      <alignment horizontal="justify" vertical="top" wrapText="1"/>
    </xf>
    <xf numFmtId="0" fontId="16" fillId="0" borderId="5" xfId="0" applyFont="1" applyBorder="1" applyAlignment="1">
      <alignment horizontal="right" vertical="top" wrapText="1"/>
    </xf>
    <xf numFmtId="0" fontId="58" fillId="0" borderId="5" xfId="0" applyFont="1" applyBorder="1" applyAlignment="1">
      <alignment horizontal="right"/>
    </xf>
    <xf numFmtId="0" fontId="16" fillId="3" borderId="0" xfId="40" applyFont="1" applyFill="1" applyAlignment="1">
      <alignment horizontal="right" vertical="top" wrapText="1"/>
    </xf>
    <xf numFmtId="0" fontId="15" fillId="3" borderId="0" xfId="40" applyFont="1" applyFill="1"/>
    <xf numFmtId="0" fontId="15" fillId="0" borderId="0" xfId="40" applyFont="1" applyAlignment="1">
      <alignment horizontal="justify"/>
    </xf>
    <xf numFmtId="4" fontId="15" fillId="0" borderId="0" xfId="40" applyNumberFormat="1" applyFont="1"/>
    <xf numFmtId="0" fontId="40" fillId="0" borderId="0" xfId="40" applyFont="1"/>
    <xf numFmtId="0" fontId="30" fillId="7" borderId="0" xfId="36" applyFont="1" applyFill="1" applyAlignment="1">
      <alignment horizontal="center" vertical="center"/>
    </xf>
    <xf numFmtId="0" fontId="28" fillId="0" borderId="5" xfId="36" applyFont="1" applyBorder="1" applyAlignment="1">
      <alignment horizontal="center" vertical="center"/>
    </xf>
    <xf numFmtId="0" fontId="28" fillId="7" borderId="5" xfId="36" applyFont="1" applyFill="1" applyBorder="1" applyAlignment="1">
      <alignment horizontal="center" vertical="center"/>
    </xf>
    <xf numFmtId="0" fontId="14" fillId="4" borderId="5" xfId="33" applyFont="1" applyFill="1" applyBorder="1" applyAlignment="1" applyProtection="1">
      <alignment vertical="center" wrapText="1"/>
      <protection locked="0"/>
    </xf>
    <xf numFmtId="0" fontId="26" fillId="0" borderId="5" xfId="34" applyFont="1" applyBorder="1" applyAlignment="1" applyProtection="1">
      <alignment horizontal="center" vertical="center"/>
      <protection locked="0"/>
    </xf>
    <xf numFmtId="0" fontId="26" fillId="7" borderId="5" xfId="34" applyFont="1" applyFill="1" applyBorder="1" applyAlignment="1" applyProtection="1">
      <alignment horizontal="center" vertical="center"/>
      <protection locked="0"/>
    </xf>
    <xf numFmtId="2" fontId="27" fillId="7" borderId="5" xfId="36" applyNumberFormat="1" applyFont="1" applyFill="1" applyBorder="1" applyAlignment="1">
      <alignment horizontal="center" vertical="center"/>
    </xf>
    <xf numFmtId="2" fontId="28" fillId="7" borderId="5" xfId="36" applyNumberFormat="1" applyFont="1" applyFill="1" applyBorder="1" applyAlignment="1">
      <alignment horizontal="center" vertical="center"/>
    </xf>
    <xf numFmtId="2" fontId="28" fillId="0" borderId="5" xfId="36" applyNumberFormat="1" applyFont="1" applyBorder="1" applyAlignment="1">
      <alignment horizontal="center" vertical="center"/>
    </xf>
    <xf numFmtId="2" fontId="27" fillId="0" borderId="5" xfId="36" applyNumberFormat="1" applyFont="1" applyBorder="1" applyAlignment="1">
      <alignment horizontal="center" vertical="center"/>
    </xf>
    <xf numFmtId="3" fontId="0" fillId="0" borderId="5" xfId="0" applyNumberFormat="1" applyBorder="1" applyAlignment="1">
      <alignment horizontal="center" vertical="center" wrapText="1"/>
    </xf>
    <xf numFmtId="0" fontId="33" fillId="7" borderId="5" xfId="34" applyFont="1" applyFill="1" applyBorder="1" applyAlignment="1">
      <alignment horizontal="center" vertical="center" wrapText="1"/>
    </xf>
    <xf numFmtId="4" fontId="0" fillId="0" borderId="5" xfId="0" applyNumberFormat="1" applyBorder="1" applyAlignment="1">
      <alignment horizontal="center" vertical="center" wrapText="1"/>
    </xf>
    <xf numFmtId="4" fontId="35" fillId="0" borderId="5" xfId="0" applyNumberFormat="1" applyFont="1" applyBorder="1" applyAlignment="1">
      <alignment horizontal="center" vertical="center" wrapText="1"/>
    </xf>
    <xf numFmtId="2" fontId="27" fillId="7" borderId="5" xfId="0" applyNumberFormat="1" applyFont="1" applyFill="1" applyBorder="1" applyAlignment="1">
      <alignment horizontal="center" vertical="center"/>
    </xf>
    <xf numFmtId="2" fontId="28" fillId="0" borderId="5" xfId="0" applyNumberFormat="1" applyFont="1" applyBorder="1" applyAlignment="1">
      <alignment horizontal="center" vertical="center"/>
    </xf>
    <xf numFmtId="2" fontId="27" fillId="0" borderId="5" xfId="0" applyNumberFormat="1" applyFont="1" applyBorder="1" applyAlignment="1">
      <alignment horizontal="center" vertical="center"/>
    </xf>
    <xf numFmtId="4" fontId="35" fillId="7" borderId="5" xfId="0" applyNumberFormat="1" applyFont="1" applyFill="1" applyBorder="1" applyAlignment="1">
      <alignment horizontal="center" vertical="center" wrapText="1"/>
    </xf>
    <xf numFmtId="2" fontId="47" fillId="7" borderId="5" xfId="0" applyNumberFormat="1" applyFont="1" applyFill="1" applyBorder="1" applyAlignment="1">
      <alignment horizontal="center" vertical="center"/>
    </xf>
    <xf numFmtId="2" fontId="0" fillId="7" borderId="5" xfId="48" applyNumberFormat="1" applyFont="1" applyFill="1" applyBorder="1" applyAlignment="1">
      <alignment horizontal="center" vertical="center"/>
    </xf>
    <xf numFmtId="2" fontId="12" fillId="7" borderId="5" xfId="34" applyNumberFormat="1" applyFont="1" applyFill="1" applyBorder="1" applyAlignment="1" applyProtection="1">
      <alignment horizontal="center" vertical="center"/>
      <protection locked="0"/>
    </xf>
    <xf numFmtId="4" fontId="12" fillId="7" borderId="5" xfId="34" applyNumberFormat="1" applyFont="1" applyFill="1" applyBorder="1" applyAlignment="1" applyProtection="1">
      <alignment horizontal="center" vertical="center"/>
      <protection locked="0"/>
    </xf>
    <xf numFmtId="0" fontId="33" fillId="0" borderId="5" xfId="0" applyFont="1" applyBorder="1" applyAlignment="1">
      <alignment horizontal="center" vertical="center" wrapText="1"/>
    </xf>
    <xf numFmtId="2" fontId="28" fillId="7" borderId="5" xfId="41" applyNumberFormat="1" applyFont="1" applyFill="1" applyBorder="1" applyAlignment="1">
      <alignment horizontal="center" vertical="center"/>
    </xf>
    <xf numFmtId="0" fontId="12" fillId="7" borderId="5" xfId="34" applyFont="1" applyFill="1" applyBorder="1" applyAlignment="1">
      <alignment horizontal="center" vertical="center" wrapText="1"/>
    </xf>
    <xf numFmtId="0" fontId="0" fillId="7" borderId="5" xfId="0" applyFill="1" applyBorder="1" applyAlignment="1">
      <alignment horizontal="center" vertical="center"/>
    </xf>
    <xf numFmtId="0" fontId="12" fillId="7" borderId="5" xfId="0" applyFont="1" applyFill="1" applyBorder="1" applyAlignment="1">
      <alignment horizontal="center" vertical="center"/>
    </xf>
    <xf numFmtId="2" fontId="12" fillId="7" borderId="5" xfId="0" applyNumberFormat="1" applyFont="1" applyFill="1" applyBorder="1" applyAlignment="1">
      <alignment horizontal="center" vertical="center"/>
    </xf>
    <xf numFmtId="2" fontId="48" fillId="7" borderId="5" xfId="0" applyNumberFormat="1" applyFont="1" applyFill="1" applyBorder="1" applyAlignment="1">
      <alignment horizontal="center" vertical="center"/>
    </xf>
    <xf numFmtId="0" fontId="48" fillId="7" borderId="5" xfId="41" applyFont="1" applyFill="1" applyBorder="1" applyAlignment="1">
      <alignment horizontal="center" vertical="center"/>
    </xf>
    <xf numFmtId="0" fontId="48" fillId="0" borderId="5" xfId="48" applyFont="1" applyBorder="1" applyAlignment="1">
      <alignment horizontal="left" vertical="center" wrapText="1"/>
    </xf>
    <xf numFmtId="0" fontId="12" fillId="7" borderId="5" xfId="48" applyFont="1" applyFill="1" applyBorder="1" applyAlignment="1">
      <alignment horizontal="center" vertical="center" wrapText="1"/>
    </xf>
    <xf numFmtId="0" fontId="12" fillId="7" borderId="5" xfId="48" applyFont="1" applyFill="1" applyBorder="1" applyAlignment="1">
      <alignment horizontal="center" vertical="center"/>
    </xf>
    <xf numFmtId="2" fontId="48" fillId="7" borderId="5" xfId="50" applyNumberFormat="1" applyFont="1" applyFill="1" applyBorder="1" applyAlignment="1">
      <alignment horizontal="center" vertical="center"/>
    </xf>
    <xf numFmtId="0" fontId="48" fillId="7" borderId="5" xfId="41" applyFont="1" applyFill="1" applyBorder="1" applyAlignment="1">
      <alignment horizontal="center"/>
    </xf>
    <xf numFmtId="0" fontId="12" fillId="0" borderId="5" xfId="48" applyFont="1" applyBorder="1" applyAlignment="1">
      <alignment horizontal="left" vertical="center" wrapText="1"/>
    </xf>
    <xf numFmtId="2" fontId="12" fillId="7" borderId="5" xfId="48" applyNumberFormat="1" applyFont="1" applyFill="1" applyBorder="1" applyAlignment="1">
      <alignment horizontal="center" vertical="center"/>
    </xf>
    <xf numFmtId="2" fontId="48" fillId="7" borderId="5" xfId="41" applyNumberFormat="1" applyFont="1" applyFill="1" applyBorder="1" applyAlignment="1">
      <alignment horizontal="center" vertical="center"/>
    </xf>
    <xf numFmtId="0" fontId="33" fillId="7" borderId="5" xfId="43" applyFont="1" applyFill="1" applyBorder="1" applyAlignment="1">
      <alignment horizontal="center" vertical="center" wrapText="1"/>
    </xf>
    <xf numFmtId="0" fontId="12" fillId="7" borderId="5" xfId="34" applyFont="1" applyFill="1" applyBorder="1" applyAlignment="1" applyProtection="1">
      <alignment horizontal="center" vertical="center"/>
      <protection locked="0"/>
    </xf>
    <xf numFmtId="0" fontId="0" fillId="7" borderId="5" xfId="0" applyFill="1" applyBorder="1"/>
    <xf numFmtId="4" fontId="0" fillId="7" borderId="5" xfId="0" applyNumberFormat="1" applyFill="1" applyBorder="1" applyAlignment="1">
      <alignment horizontal="center" vertical="center"/>
    </xf>
    <xf numFmtId="0" fontId="28" fillId="7" borderId="5" xfId="0" applyFont="1" applyFill="1" applyBorder="1" applyAlignment="1">
      <alignment horizontal="left" wrapText="1"/>
    </xf>
    <xf numFmtId="2" fontId="28" fillId="7" borderId="5" xfId="53" applyNumberFormat="1" applyFont="1" applyFill="1" applyBorder="1" applyAlignment="1">
      <alignment horizontal="center" vertical="center"/>
    </xf>
    <xf numFmtId="2" fontId="28" fillId="7" borderId="5" xfId="0" applyNumberFormat="1" applyFont="1" applyFill="1" applyBorder="1" applyAlignment="1">
      <alignment horizontal="center" vertical="center"/>
    </xf>
    <xf numFmtId="2" fontId="0" fillId="7" borderId="5" xfId="48" applyNumberFormat="1" applyFont="1" applyFill="1" applyBorder="1" applyAlignment="1">
      <alignment horizontal="center" vertical="center" wrapText="1"/>
    </xf>
    <xf numFmtId="4" fontId="28" fillId="7" borderId="5" xfId="45" applyNumberFormat="1" applyFont="1" applyFill="1" applyBorder="1" applyAlignment="1">
      <alignment horizontal="left" vertical="center" wrapText="1"/>
    </xf>
    <xf numFmtId="4" fontId="28" fillId="7" borderId="5" xfId="45" applyNumberFormat="1" applyFont="1" applyFill="1" applyBorder="1" applyAlignment="1">
      <alignment horizontal="center" vertical="center" wrapText="1"/>
    </xf>
    <xf numFmtId="4" fontId="4" fillId="7" borderId="5" xfId="59" applyNumberFormat="1" applyFill="1" applyBorder="1" applyAlignment="1">
      <alignment horizontal="center" vertical="center" wrapText="1"/>
    </xf>
    <xf numFmtId="2" fontId="0" fillId="7" borderId="5" xfId="0" applyNumberFormat="1" applyFill="1" applyBorder="1" applyAlignment="1">
      <alignment horizontal="center" vertical="center"/>
    </xf>
    <xf numFmtId="0" fontId="29" fillId="7" borderId="5" xfId="36" applyFont="1" applyFill="1" applyBorder="1"/>
    <xf numFmtId="4" fontId="59" fillId="7" borderId="5" xfId="64" applyNumberFormat="1" applyFont="1" applyFill="1" applyBorder="1" applyAlignment="1">
      <alignment horizontal="center" vertical="center" wrapText="1"/>
    </xf>
    <xf numFmtId="3" fontId="0" fillId="7" borderId="5" xfId="0" applyNumberFormat="1" applyFill="1" applyBorder="1" applyAlignment="1">
      <alignment horizontal="center" vertical="center" wrapText="1"/>
    </xf>
    <xf numFmtId="0" fontId="12" fillId="13" borderId="5" xfId="0" applyFont="1" applyFill="1" applyBorder="1" applyAlignment="1">
      <alignment horizontal="center" vertical="center" wrapText="1"/>
    </xf>
    <xf numFmtId="168" fontId="12" fillId="7" borderId="5" xfId="56" applyNumberFormat="1" applyFont="1" applyFill="1" applyBorder="1" applyAlignment="1">
      <alignment horizontal="center" vertical="center"/>
    </xf>
    <xf numFmtId="0" fontId="12" fillId="7" borderId="5" xfId="23" applyFill="1" applyBorder="1" applyAlignment="1">
      <alignment horizontal="center" vertical="center" shrinkToFit="1"/>
    </xf>
    <xf numFmtId="0" fontId="12" fillId="3" borderId="5" xfId="34" applyFont="1" applyFill="1" applyBorder="1" applyAlignment="1">
      <alignment horizontal="center" vertical="center" wrapText="1"/>
    </xf>
    <xf numFmtId="0" fontId="12" fillId="7" borderId="5" xfId="0" applyFont="1" applyFill="1" applyBorder="1" applyAlignment="1">
      <alignment horizontal="center"/>
    </xf>
    <xf numFmtId="0" fontId="12" fillId="7" borderId="5" xfId="0" applyFont="1" applyFill="1" applyBorder="1" applyAlignment="1">
      <alignment horizontal="center" vertical="center" wrapText="1"/>
    </xf>
    <xf numFmtId="0" fontId="12" fillId="0" borderId="5" xfId="48" applyFont="1" applyBorder="1" applyAlignment="1">
      <alignment horizontal="center" vertical="center"/>
    </xf>
    <xf numFmtId="0" fontId="12" fillId="13" borderId="5" xfId="48" applyFont="1" applyFill="1" applyBorder="1" applyAlignment="1">
      <alignment horizontal="left" vertical="center" wrapText="1"/>
    </xf>
    <xf numFmtId="2" fontId="12" fillId="7" borderId="5" xfId="48" applyNumberFormat="1" applyFont="1" applyFill="1" applyBorder="1" applyAlignment="1">
      <alignment horizontal="center" vertical="center" wrapText="1"/>
    </xf>
    <xf numFmtId="0" fontId="0" fillId="7" borderId="5" xfId="34" applyFont="1" applyFill="1" applyBorder="1" applyAlignment="1" applyProtection="1">
      <alignment horizontal="center" vertical="center"/>
      <protection locked="0"/>
    </xf>
    <xf numFmtId="168" fontId="0" fillId="7" borderId="5" xfId="34" applyNumberFormat="1" applyFont="1" applyFill="1" applyBorder="1" applyAlignment="1" applyProtection="1">
      <alignment horizontal="center" vertical="center"/>
      <protection locked="0"/>
    </xf>
    <xf numFmtId="0" fontId="12" fillId="3" borderId="5" xfId="60" applyFont="1" applyFill="1" applyBorder="1" applyAlignment="1">
      <alignment horizontal="center" vertical="center" wrapText="1"/>
    </xf>
    <xf numFmtId="0" fontId="33" fillId="3" borderId="5" xfId="60" applyFont="1" applyFill="1" applyBorder="1" applyAlignment="1">
      <alignment horizontal="center" vertical="center" wrapText="1"/>
    </xf>
    <xf numFmtId="168" fontId="12" fillId="7" borderId="5" xfId="34" applyNumberFormat="1" applyFont="1" applyFill="1" applyBorder="1" applyAlignment="1" applyProtection="1">
      <alignment horizontal="center" vertical="center"/>
      <protection locked="0"/>
    </xf>
    <xf numFmtId="0" fontId="29" fillId="7" borderId="5" xfId="63" applyFont="1" applyFill="1" applyBorder="1" applyAlignment="1">
      <alignment horizontal="center" vertical="center"/>
    </xf>
    <xf numFmtId="0" fontId="29" fillId="7" borderId="5" xfId="63" applyFont="1" applyFill="1" applyBorder="1"/>
    <xf numFmtId="4" fontId="0" fillId="7" borderId="5" xfId="0" applyNumberFormat="1" applyFill="1" applyBorder="1" applyAlignment="1">
      <alignment horizontal="center" vertical="center" wrapText="1"/>
    </xf>
    <xf numFmtId="0" fontId="12" fillId="7" borderId="5" xfId="60" applyFont="1" applyFill="1" applyBorder="1" applyAlignment="1">
      <alignment horizontal="center" vertical="center" wrapText="1"/>
    </xf>
    <xf numFmtId="0" fontId="33" fillId="7" borderId="5" xfId="60" applyFont="1" applyFill="1" applyBorder="1" applyAlignment="1">
      <alignment horizontal="center" vertical="center" wrapText="1"/>
    </xf>
    <xf numFmtId="0" fontId="33" fillId="7" borderId="5" xfId="61" applyFont="1" applyFill="1" applyBorder="1" applyAlignment="1">
      <alignment horizontal="center" vertical="center" wrapText="1"/>
    </xf>
    <xf numFmtId="0" fontId="12" fillId="7" borderId="5" xfId="0" applyFont="1" applyFill="1" applyBorder="1" applyAlignment="1">
      <alignment horizontal="left" wrapText="1"/>
    </xf>
    <xf numFmtId="2" fontId="47" fillId="7" borderId="5" xfId="52" applyNumberFormat="1" applyFont="1" applyFill="1" applyBorder="1" applyAlignment="1">
      <alignment horizontal="center" vertical="center"/>
    </xf>
    <xf numFmtId="2" fontId="48" fillId="7" borderId="5" xfId="52" applyNumberFormat="1" applyFont="1" applyFill="1" applyBorder="1" applyAlignment="1">
      <alignment horizontal="center" vertical="center"/>
    </xf>
    <xf numFmtId="4" fontId="52" fillId="7" borderId="5" xfId="0" applyNumberFormat="1" applyFont="1" applyFill="1" applyBorder="1" applyAlignment="1">
      <alignment horizontal="left" vertical="center" wrapText="1"/>
    </xf>
    <xf numFmtId="4" fontId="53" fillId="7" borderId="5" xfId="0" applyNumberFormat="1" applyFont="1" applyFill="1" applyBorder="1" applyAlignment="1">
      <alignment horizontal="center" vertical="center" wrapText="1"/>
    </xf>
    <xf numFmtId="2" fontId="48" fillId="7" borderId="5" xfId="54" applyNumberFormat="1" applyFont="1" applyFill="1" applyBorder="1" applyAlignment="1">
      <alignment horizontal="center" vertical="center"/>
    </xf>
    <xf numFmtId="164" fontId="16" fillId="0" borderId="5" xfId="36" applyNumberFormat="1" applyFont="1" applyBorder="1" applyAlignment="1">
      <alignment horizontal="right" vertical="center"/>
    </xf>
    <xf numFmtId="0" fontId="51" fillId="0" borderId="5" xfId="36" applyFont="1" applyBorder="1" applyAlignment="1">
      <alignment horizontal="center" vertical="center"/>
    </xf>
    <xf numFmtId="0" fontId="51" fillId="7" borderId="5" xfId="36" applyFont="1" applyFill="1" applyBorder="1" applyAlignment="1">
      <alignment horizontal="center" vertical="center"/>
    </xf>
    <xf numFmtId="0" fontId="56" fillId="4" borderId="5" xfId="33" applyFont="1" applyFill="1" applyBorder="1" applyAlignment="1" applyProtection="1">
      <alignment vertical="center" wrapText="1"/>
      <protection locked="0"/>
    </xf>
    <xf numFmtId="2" fontId="57" fillId="7" borderId="5" xfId="36" applyNumberFormat="1" applyFont="1" applyFill="1" applyBorder="1" applyAlignment="1">
      <alignment horizontal="center" vertical="center"/>
    </xf>
    <xf numFmtId="2" fontId="51" fillId="7" borderId="5" xfId="36" applyNumberFormat="1" applyFont="1" applyFill="1" applyBorder="1" applyAlignment="1">
      <alignment horizontal="center" vertical="center"/>
    </xf>
    <xf numFmtId="2" fontId="51" fillId="0" borderId="5" xfId="36" applyNumberFormat="1" applyFont="1" applyBorder="1" applyAlignment="1">
      <alignment horizontal="center" vertical="center"/>
    </xf>
    <xf numFmtId="2" fontId="57" fillId="0" borderId="5" xfId="36" applyNumberFormat="1" applyFont="1" applyBorder="1" applyAlignment="1">
      <alignment horizontal="center" vertical="center"/>
    </xf>
    <xf numFmtId="3" fontId="26" fillId="0" borderId="5" xfId="0" applyNumberFormat="1" applyFont="1" applyBorder="1" applyAlignment="1">
      <alignment horizontal="center" vertical="center" wrapText="1"/>
    </xf>
    <xf numFmtId="0" fontId="26" fillId="7" borderId="5" xfId="34" applyFont="1" applyFill="1" applyBorder="1" applyAlignment="1">
      <alignment horizontal="center" vertical="center" wrapText="1"/>
    </xf>
    <xf numFmtId="2" fontId="57" fillId="7" borderId="5" xfId="0" applyNumberFormat="1" applyFont="1" applyFill="1" applyBorder="1" applyAlignment="1">
      <alignment horizontal="center" vertical="center"/>
    </xf>
    <xf numFmtId="2" fontId="51" fillId="0" borderId="5" xfId="0" applyNumberFormat="1" applyFont="1" applyBorder="1" applyAlignment="1">
      <alignment horizontal="center" vertical="center"/>
    </xf>
    <xf numFmtId="2" fontId="57" fillId="0" borderId="5" xfId="0" applyNumberFormat="1" applyFont="1" applyBorder="1" applyAlignment="1">
      <alignment horizontal="center" vertical="center"/>
    </xf>
    <xf numFmtId="0" fontId="44" fillId="0" borderId="5" xfId="0" applyFont="1" applyBorder="1" applyAlignment="1">
      <alignment horizontal="left" vertical="center"/>
    </xf>
    <xf numFmtId="0" fontId="43" fillId="0" borderId="5" xfId="0" applyFont="1" applyBorder="1" applyAlignment="1">
      <alignment horizontal="center" vertical="center" wrapText="1"/>
    </xf>
    <xf numFmtId="0" fontId="26" fillId="0" borderId="5" xfId="0" applyFont="1" applyBorder="1" applyAlignment="1">
      <alignment horizontal="center" vertical="center"/>
    </xf>
    <xf numFmtId="1" fontId="26" fillId="0" borderId="5" xfId="0" applyNumberFormat="1" applyFont="1" applyBorder="1" applyAlignment="1">
      <alignment horizontal="center" vertical="center" wrapText="1"/>
    </xf>
    <xf numFmtId="0" fontId="26" fillId="0" borderId="5" xfId="0" applyFont="1" applyBorder="1" applyAlignment="1">
      <alignment vertical="center" wrapText="1"/>
    </xf>
    <xf numFmtId="4" fontId="26" fillId="0" borderId="5" xfId="0" applyNumberFormat="1" applyFont="1" applyBorder="1" applyAlignment="1" applyProtection="1">
      <alignment horizontal="center" vertical="center" shrinkToFit="1"/>
      <protection locked="0"/>
    </xf>
    <xf numFmtId="2" fontId="26" fillId="7" borderId="5" xfId="0" applyNumberFormat="1" applyFont="1" applyFill="1" applyBorder="1" applyAlignment="1">
      <alignment horizontal="center" vertical="center"/>
    </xf>
    <xf numFmtId="49" fontId="26" fillId="0" borderId="5" xfId="0" applyNumberFormat="1" applyFont="1" applyBorder="1" applyAlignment="1">
      <alignment vertical="center" wrapText="1"/>
    </xf>
    <xf numFmtId="168" fontId="26" fillId="0" borderId="5" xfId="0" applyNumberFormat="1" applyFont="1" applyBorder="1" applyAlignment="1">
      <alignment horizontal="center" vertical="center" wrapText="1"/>
    </xf>
    <xf numFmtId="0" fontId="26" fillId="0" borderId="5" xfId="0" applyFont="1" applyBorder="1" applyAlignment="1">
      <alignment horizontal="left" vertical="center" wrapText="1"/>
    </xf>
    <xf numFmtId="0" fontId="48" fillId="0" borderId="5" xfId="0" applyFon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xf>
    <xf numFmtId="1" fontId="0" fillId="0" borderId="5" xfId="0" applyNumberFormat="1" applyBorder="1" applyAlignment="1">
      <alignment horizontal="center" vertical="center" wrapText="1"/>
    </xf>
    <xf numFmtId="4" fontId="0" fillId="0" borderId="5" xfId="0" applyNumberFormat="1" applyBorder="1" applyAlignment="1" applyProtection="1">
      <alignment horizontal="center" vertical="center" shrinkToFit="1"/>
      <protection locked="0"/>
    </xf>
    <xf numFmtId="0" fontId="25" fillId="4" borderId="5" xfId="33" applyFont="1" applyFill="1" applyBorder="1" applyAlignment="1" applyProtection="1">
      <alignment vertical="center" wrapText="1"/>
      <protection locked="0"/>
    </xf>
    <xf numFmtId="0" fontId="44" fillId="4" borderId="5" xfId="33" applyFont="1" applyFill="1" applyBorder="1" applyAlignment="1" applyProtection="1">
      <alignment vertical="center" wrapText="1"/>
      <protection locked="0"/>
    </xf>
    <xf numFmtId="4" fontId="12" fillId="0" borderId="5" xfId="0" applyNumberFormat="1" applyFont="1" applyBorder="1" applyAlignment="1">
      <alignment horizontal="left" vertical="center" wrapText="1"/>
    </xf>
    <xf numFmtId="0" fontId="12" fillId="7" borderId="5" xfId="0" applyFont="1" applyFill="1" applyBorder="1" applyAlignment="1">
      <alignment horizontal="left" vertical="center" wrapText="1"/>
    </xf>
    <xf numFmtId="0" fontId="12" fillId="0" borderId="5" xfId="48" applyFont="1" applyBorder="1" applyAlignment="1">
      <alignment horizontal="left" wrapText="1"/>
    </xf>
    <xf numFmtId="0" fontId="12" fillId="7" borderId="5" xfId="48" applyFont="1" applyFill="1" applyBorder="1" applyAlignment="1">
      <alignment horizontal="left" vertical="center" wrapText="1"/>
    </xf>
    <xf numFmtId="0" fontId="12" fillId="13" borderId="5" xfId="48" quotePrefix="1" applyFont="1" applyFill="1" applyBorder="1" applyAlignment="1">
      <alignment horizontal="left" vertical="center" wrapText="1"/>
    </xf>
    <xf numFmtId="4" fontId="12" fillId="7" borderId="5" xfId="0" applyNumberFormat="1" applyFont="1" applyFill="1" applyBorder="1" applyAlignment="1">
      <alignment horizontal="left" vertical="center" wrapText="1"/>
    </xf>
    <xf numFmtId="4" fontId="12" fillId="7" borderId="5" xfId="0" applyNumberFormat="1" applyFont="1" applyFill="1" applyBorder="1" applyAlignment="1">
      <alignment vertical="center" wrapText="1"/>
    </xf>
    <xf numFmtId="0" fontId="25" fillId="4" borderId="5" xfId="33" applyFont="1" applyFill="1" applyBorder="1" applyAlignment="1" applyProtection="1">
      <alignment horizontal="left" vertical="center" wrapText="1"/>
      <protection locked="0"/>
    </xf>
    <xf numFmtId="4" fontId="25" fillId="7" borderId="5" xfId="0" applyNumberFormat="1" applyFont="1" applyFill="1" applyBorder="1" applyAlignment="1">
      <alignment horizontal="left" vertical="center" wrapText="1"/>
    </xf>
    <xf numFmtId="0" fontId="48" fillId="0" borderId="5" xfId="41" applyFont="1" applyBorder="1" applyAlignment="1">
      <alignment horizontal="left" wrapText="1"/>
    </xf>
    <xf numFmtId="0" fontId="12" fillId="7" borderId="5" xfId="34" applyFont="1" applyFill="1" applyBorder="1" applyAlignment="1" applyProtection="1">
      <alignment horizontal="left" vertical="center" wrapText="1"/>
      <protection locked="0"/>
    </xf>
    <xf numFmtId="0" fontId="28" fillId="7" borderId="5" xfId="34" applyFont="1" applyFill="1" applyBorder="1" applyAlignment="1" applyProtection="1">
      <alignment horizontal="left" vertical="center" wrapText="1"/>
      <protection locked="0"/>
    </xf>
    <xf numFmtId="0" fontId="12" fillId="7" borderId="5" xfId="0" applyFont="1" applyFill="1" applyBorder="1" applyAlignment="1">
      <alignment horizontal="left" vertical="top" wrapText="1"/>
    </xf>
    <xf numFmtId="0" fontId="48" fillId="7" borderId="5" xfId="0" applyFont="1" applyFill="1" applyBorder="1" applyAlignment="1">
      <alignment horizontal="left" wrapText="1"/>
    </xf>
    <xf numFmtId="0" fontId="54" fillId="7" borderId="5" xfId="34" applyFont="1" applyFill="1" applyBorder="1" applyAlignment="1" applyProtection="1">
      <alignment horizontal="left" vertical="center" wrapText="1"/>
      <protection locked="0"/>
    </xf>
    <xf numFmtId="0" fontId="14" fillId="4" borderId="5" xfId="33" applyFont="1" applyFill="1" applyBorder="1" applyAlignment="1" applyProtection="1">
      <alignment horizontal="left" vertical="center" wrapText="1"/>
      <protection locked="0"/>
    </xf>
    <xf numFmtId="0" fontId="26" fillId="0" borderId="5" xfId="0" applyFont="1" applyBorder="1" applyAlignment="1">
      <alignment horizontal="center" vertical="center" wrapText="1"/>
    </xf>
    <xf numFmtId="0" fontId="44" fillId="0" borderId="5" xfId="33" applyFont="1" applyBorder="1" applyAlignment="1" applyProtection="1">
      <alignment vertical="center" wrapText="1"/>
      <protection locked="0"/>
    </xf>
    <xf numFmtId="0" fontId="44" fillId="10" borderId="5" xfId="0" applyFont="1" applyFill="1" applyBorder="1"/>
    <xf numFmtId="0" fontId="44" fillId="0" borderId="5" xfId="0" applyFont="1" applyBorder="1"/>
    <xf numFmtId="0" fontId="44" fillId="0" borderId="5" xfId="0" applyFont="1" applyBorder="1" applyAlignment="1">
      <alignment horizontal="center" vertical="center" wrapText="1"/>
    </xf>
    <xf numFmtId="0" fontId="46" fillId="11" borderId="5" xfId="0" applyFont="1" applyFill="1" applyBorder="1" applyAlignment="1">
      <alignment vertical="center" wrapText="1"/>
    </xf>
    <xf numFmtId="0" fontId="46" fillId="0" borderId="5" xfId="0" applyFont="1" applyBorder="1" applyAlignment="1">
      <alignment vertical="center" wrapText="1"/>
    </xf>
    <xf numFmtId="0" fontId="44" fillId="0" borderId="5" xfId="0" applyFont="1" applyBorder="1" applyAlignment="1">
      <alignment horizontal="center"/>
    </xf>
    <xf numFmtId="2" fontId="26" fillId="3" borderId="5" xfId="0" applyNumberFormat="1" applyFont="1" applyFill="1" applyBorder="1" applyAlignment="1">
      <alignment horizontal="center" vertical="center"/>
    </xf>
    <xf numFmtId="4" fontId="26" fillId="7" borderId="5" xfId="0" applyNumberFormat="1" applyFont="1" applyFill="1" applyBorder="1" applyAlignment="1">
      <alignment horizontal="center" vertical="center"/>
    </xf>
    <xf numFmtId="2" fontId="26" fillId="0" borderId="5" xfId="0" applyNumberFormat="1" applyFont="1" applyBorder="1" applyAlignment="1">
      <alignment horizontal="center" vertical="center"/>
    </xf>
    <xf numFmtId="2" fontId="26" fillId="0" borderId="5" xfId="49" applyNumberFormat="1" applyFont="1" applyBorder="1" applyAlignment="1">
      <alignment horizontal="center" vertical="center"/>
    </xf>
    <xf numFmtId="0" fontId="26" fillId="7" borderId="5" xfId="0" applyFont="1" applyFill="1" applyBorder="1" applyAlignment="1">
      <alignment horizontal="left" vertical="center" wrapText="1"/>
    </xf>
    <xf numFmtId="49" fontId="26" fillId="0" borderId="5" xfId="0" applyNumberFormat="1" applyFont="1" applyBorder="1" applyAlignment="1">
      <alignment horizontal="center" vertical="center" wrapText="1"/>
    </xf>
    <xf numFmtId="0" fontId="26" fillId="0" borderId="5" xfId="0" applyFont="1" applyBorder="1" applyAlignment="1" applyProtection="1">
      <alignment vertical="center" wrapText="1"/>
      <protection locked="0"/>
    </xf>
    <xf numFmtId="1" fontId="26" fillId="0" borderId="5" xfId="0" applyNumberFormat="1" applyFont="1" applyBorder="1" applyAlignment="1">
      <alignment horizontal="center" vertical="center"/>
    </xf>
    <xf numFmtId="0" fontId="26" fillId="0" borderId="5" xfId="0" applyFont="1" applyBorder="1" applyAlignment="1" applyProtection="1">
      <alignment horizontal="center" vertical="center" wrapText="1"/>
      <protection locked="0"/>
    </xf>
    <xf numFmtId="49" fontId="26" fillId="0" borderId="5" xfId="0" applyNumberFormat="1" applyFont="1" applyBorder="1" applyAlignment="1">
      <alignment horizontal="center" vertical="center"/>
    </xf>
    <xf numFmtId="0" fontId="26" fillId="12" borderId="5" xfId="0" applyFont="1" applyFill="1" applyBorder="1" applyAlignment="1">
      <alignment horizontal="left" vertical="center" wrapText="1"/>
    </xf>
    <xf numFmtId="0" fontId="29" fillId="0" borderId="5" xfId="36" applyFont="1" applyBorder="1"/>
    <xf numFmtId="0" fontId="44" fillId="10" borderId="5" xfId="0" applyFont="1" applyFill="1" applyBorder="1" applyAlignment="1">
      <alignment vertical="center"/>
    </xf>
    <xf numFmtId="0" fontId="44" fillId="0" borderId="5" xfId="0" applyFont="1" applyBorder="1" applyAlignment="1">
      <alignment vertical="center"/>
    </xf>
    <xf numFmtId="0" fontId="44" fillId="0" borderId="5" xfId="0" applyFont="1" applyBorder="1" applyAlignment="1">
      <alignment horizontal="center" vertical="center"/>
    </xf>
    <xf numFmtId="0" fontId="51" fillId="0" borderId="5" xfId="36" applyFont="1" applyBorder="1" applyAlignment="1">
      <alignment vertical="top"/>
    </xf>
    <xf numFmtId="164" fontId="44" fillId="0" borderId="5" xfId="36" applyNumberFormat="1" applyFont="1" applyBorder="1" applyAlignment="1">
      <alignment horizontal="right" vertical="center"/>
    </xf>
    <xf numFmtId="49" fontId="46" fillId="9" borderId="5" xfId="47" applyNumberFormat="1" applyFont="1" applyFill="1" applyBorder="1" applyAlignment="1">
      <alignment vertical="center" wrapText="1"/>
    </xf>
    <xf numFmtId="49" fontId="46" fillId="0" borderId="5" xfId="47" applyNumberFormat="1" applyFont="1" applyBorder="1" applyAlignment="1">
      <alignment vertical="center" wrapText="1"/>
    </xf>
    <xf numFmtId="0" fontId="26" fillId="7" borderId="5" xfId="40" applyFont="1" applyFill="1" applyBorder="1" applyAlignment="1">
      <alignment horizontal="center" vertical="center" wrapText="1"/>
    </xf>
    <xf numFmtId="2" fontId="28" fillId="7" borderId="5" xfId="51" applyNumberFormat="1" applyFont="1" applyFill="1" applyBorder="1" applyAlignment="1">
      <alignment horizontal="center" vertical="center"/>
    </xf>
    <xf numFmtId="2" fontId="26" fillId="7" borderId="5" xfId="49" applyNumberFormat="1" applyFont="1" applyFill="1" applyBorder="1" applyAlignment="1">
      <alignment horizontal="center" vertical="center"/>
    </xf>
    <xf numFmtId="4" fontId="12" fillId="0" borderId="5" xfId="0" applyNumberFormat="1" applyFont="1" applyBorder="1" applyAlignment="1">
      <alignment horizontal="center" vertical="center"/>
    </xf>
    <xf numFmtId="4" fontId="12" fillId="7" borderId="5" xfId="0" applyNumberFormat="1" applyFont="1" applyFill="1" applyBorder="1" applyAlignment="1">
      <alignment horizontal="center" vertical="center"/>
    </xf>
    <xf numFmtId="49" fontId="46" fillId="9" borderId="5" xfId="47" applyNumberFormat="1" applyFont="1" applyFill="1" applyBorder="1" applyAlignment="1">
      <alignment vertical="center"/>
    </xf>
    <xf numFmtId="0" fontId="26" fillId="0" borderId="5" xfId="47" applyFont="1" applyBorder="1" applyAlignment="1">
      <alignment horizontal="center" vertical="center" wrapText="1"/>
    </xf>
    <xf numFmtId="0" fontId="26" fillId="0" borderId="5" xfId="47" applyFont="1" applyBorder="1" applyAlignment="1">
      <alignment wrapText="1"/>
    </xf>
    <xf numFmtId="0" fontId="26" fillId="0" borderId="5" xfId="47" applyFont="1" applyBorder="1" applyAlignment="1">
      <alignment horizontal="center"/>
    </xf>
    <xf numFmtId="0" fontId="26" fillId="0" borderId="5" xfId="0" applyFont="1" applyBorder="1" applyAlignment="1">
      <alignment wrapText="1"/>
    </xf>
    <xf numFmtId="0" fontId="26" fillId="0" borderId="5" xfId="0" applyFont="1" applyBorder="1" applyAlignment="1">
      <alignment horizontal="left" vertical="center"/>
    </xf>
    <xf numFmtId="0" fontId="26" fillId="0" borderId="5" xfId="0" applyFont="1" applyBorder="1"/>
    <xf numFmtId="0" fontId="26" fillId="0" borderId="5" xfId="0" applyFont="1" applyBorder="1" applyAlignment="1">
      <alignment horizontal="left" wrapText="1"/>
    </xf>
    <xf numFmtId="0" fontId="26" fillId="0" borderId="5" xfId="0" applyFont="1" applyBorder="1" applyAlignment="1">
      <alignment horizontal="center"/>
    </xf>
    <xf numFmtId="4" fontId="26" fillId="0" borderId="5" xfId="0" applyNumberFormat="1" applyFont="1" applyBorder="1" applyAlignment="1" applyProtection="1">
      <alignment horizontal="center" vertical="center"/>
      <protection locked="0"/>
    </xf>
    <xf numFmtId="4" fontId="26" fillId="0" borderId="5" xfId="0" applyNumberFormat="1" applyFont="1" applyBorder="1" applyAlignment="1">
      <alignment horizontal="center" vertical="center"/>
    </xf>
    <xf numFmtId="0" fontId="28" fillId="0" borderId="6" xfId="36" applyFont="1" applyBorder="1" applyAlignment="1">
      <alignment vertical="top"/>
    </xf>
    <xf numFmtId="0" fontId="28" fillId="7" borderId="6" xfId="36" applyFont="1" applyFill="1" applyBorder="1" applyAlignment="1">
      <alignment vertical="top"/>
    </xf>
    <xf numFmtId="164" fontId="25" fillId="0" borderId="30" xfId="36" applyNumberFormat="1" applyFont="1" applyBorder="1" applyAlignment="1">
      <alignment horizontal="right" vertical="center"/>
    </xf>
    <xf numFmtId="3" fontId="12" fillId="7" borderId="5" xfId="20" applyNumberFormat="1" applyFill="1" applyBorder="1" applyAlignment="1">
      <alignment horizontal="center" vertical="center" wrapText="1"/>
    </xf>
    <xf numFmtId="4" fontId="52" fillId="7" borderId="5" xfId="52" applyNumberFormat="1" applyFont="1" applyFill="1" applyBorder="1" applyAlignment="1">
      <alignment horizontal="left" vertical="center" wrapText="1"/>
    </xf>
    <xf numFmtId="4" fontId="12" fillId="7" borderId="5" xfId="20" applyNumberFormat="1" applyFill="1" applyBorder="1" applyAlignment="1">
      <alignment horizontal="center" vertical="center" wrapText="1"/>
    </xf>
    <xf numFmtId="0" fontId="28" fillId="7" borderId="5" xfId="36" applyFont="1" applyFill="1" applyBorder="1"/>
    <xf numFmtId="3" fontId="12" fillId="7" borderId="5" xfId="0" applyNumberFormat="1" applyFont="1" applyFill="1" applyBorder="1" applyAlignment="1">
      <alignment horizontal="center" vertical="center" wrapText="1"/>
    </xf>
    <xf numFmtId="4" fontId="12" fillId="7" borderId="5" xfId="0" applyNumberFormat="1" applyFont="1" applyFill="1" applyBorder="1" applyAlignment="1">
      <alignment horizontal="center" vertical="center" wrapText="1"/>
    </xf>
    <xf numFmtId="4" fontId="12" fillId="7" borderId="5" xfId="0" applyNumberFormat="1" applyFont="1" applyFill="1" applyBorder="1" applyAlignment="1" applyProtection="1">
      <alignment horizontal="center" vertical="center"/>
      <protection locked="0"/>
    </xf>
    <xf numFmtId="4" fontId="48" fillId="7" borderId="5" xfId="0" applyNumberFormat="1" applyFont="1" applyFill="1" applyBorder="1" applyAlignment="1">
      <alignment horizontal="center" vertical="center"/>
    </xf>
    <xf numFmtId="3" fontId="12" fillId="0" borderId="5" xfId="0" applyNumberFormat="1" applyFont="1" applyBorder="1" applyAlignment="1">
      <alignment horizontal="center" vertical="center" wrapText="1"/>
    </xf>
    <xf numFmtId="4" fontId="54" fillId="7" borderId="5" xfId="0" applyNumberFormat="1" applyFont="1" applyFill="1" applyBorder="1" applyAlignment="1">
      <alignment horizontal="left" vertical="center" wrapText="1"/>
    </xf>
    <xf numFmtId="4" fontId="12" fillId="0" borderId="5" xfId="0" applyNumberFormat="1" applyFont="1" applyBorder="1" applyAlignment="1">
      <alignment horizontal="center" vertical="center" wrapText="1"/>
    </xf>
    <xf numFmtId="2" fontId="12" fillId="3" borderId="5" xfId="0" applyNumberFormat="1" applyFont="1" applyFill="1" applyBorder="1" applyAlignment="1">
      <alignment horizontal="center" vertical="center"/>
    </xf>
    <xf numFmtId="49" fontId="12" fillId="7" borderId="5" xfId="55" applyNumberFormat="1" applyFill="1" applyBorder="1" applyAlignment="1">
      <alignment horizontal="center" vertical="center"/>
    </xf>
    <xf numFmtId="0" fontId="0" fillId="7" borderId="5" xfId="55" applyFont="1" applyFill="1" applyBorder="1" applyAlignment="1">
      <alignment horizontal="left" vertical="center" wrapText="1"/>
    </xf>
    <xf numFmtId="2" fontId="12" fillId="7" borderId="5" xfId="51" applyNumberFormat="1" applyFont="1" applyFill="1" applyBorder="1" applyAlignment="1">
      <alignment horizontal="center" vertical="center"/>
    </xf>
    <xf numFmtId="2" fontId="64" fillId="7" borderId="5" xfId="57" applyNumberFormat="1" applyFont="1" applyFill="1" applyBorder="1" applyAlignment="1">
      <alignment horizontal="center" vertical="center"/>
    </xf>
    <xf numFmtId="4" fontId="0" fillId="7" borderId="5" xfId="0" applyNumberFormat="1" applyFill="1" applyBorder="1" applyAlignment="1">
      <alignment horizontal="left" vertical="center" wrapText="1"/>
    </xf>
    <xf numFmtId="0" fontId="12" fillId="0" borderId="5" xfId="34" applyFont="1" applyBorder="1" applyAlignment="1">
      <alignment horizontal="center" vertical="center" wrapText="1"/>
    </xf>
    <xf numFmtId="4" fontId="54" fillId="0" borderId="5" xfId="0" applyNumberFormat="1" applyFont="1" applyBorder="1" applyAlignment="1">
      <alignment horizontal="left" vertical="center" wrapText="1"/>
    </xf>
    <xf numFmtId="4" fontId="12" fillId="0" borderId="5" xfId="0" applyNumberFormat="1" applyFont="1" applyBorder="1" applyAlignment="1" applyProtection="1">
      <alignment horizontal="center" vertical="center"/>
      <protection locked="0"/>
    </xf>
    <xf numFmtId="3" fontId="12" fillId="0" borderId="5" xfId="20" applyNumberFormat="1" applyBorder="1" applyAlignment="1">
      <alignment horizontal="center" vertical="center" wrapText="1"/>
    </xf>
    <xf numFmtId="0" fontId="12" fillId="0" borderId="5" xfId="58" applyFont="1" applyBorder="1" applyAlignment="1">
      <alignment horizontal="center" vertical="center" wrapText="1"/>
    </xf>
    <xf numFmtId="4" fontId="0" fillId="0" borderId="5" xfId="20" applyNumberFormat="1" applyFont="1" applyBorder="1" applyAlignment="1">
      <alignment horizontal="left" vertical="center" wrapText="1"/>
    </xf>
    <xf numFmtId="0" fontId="12" fillId="0" borderId="5" xfId="34" applyFont="1" applyBorder="1" applyAlignment="1" applyProtection="1">
      <alignment horizontal="center" vertical="center"/>
      <protection locked="0"/>
    </xf>
    <xf numFmtId="4" fontId="0" fillId="7" borderId="5" xfId="0" applyNumberFormat="1" applyFill="1" applyBorder="1" applyAlignment="1">
      <alignment vertical="center" wrapText="1"/>
    </xf>
    <xf numFmtId="0" fontId="62" fillId="7" borderId="0" xfId="0" applyFont="1" applyFill="1" applyAlignment="1">
      <alignment vertical="top" wrapText="1"/>
    </xf>
    <xf numFmtId="0" fontId="16" fillId="0" borderId="32" xfId="40" applyFont="1" applyBorder="1" applyAlignment="1">
      <alignment horizontal="center" vertical="center" wrapText="1"/>
    </xf>
    <xf numFmtId="0" fontId="16" fillId="0" borderId="32" xfId="40" applyFont="1" applyBorder="1" applyAlignment="1">
      <alignment horizontal="left" vertical="center" wrapText="1"/>
    </xf>
    <xf numFmtId="4" fontId="58" fillId="7" borderId="32" xfId="40" applyNumberFormat="1" applyFont="1" applyFill="1" applyBorder="1" applyAlignment="1">
      <alignment horizontal="center" vertical="center" wrapText="1"/>
    </xf>
    <xf numFmtId="0" fontId="16" fillId="0" borderId="33" xfId="40" applyFont="1" applyBorder="1" applyAlignment="1">
      <alignment horizontal="center" vertical="top" wrapText="1"/>
    </xf>
    <xf numFmtId="0" fontId="16" fillId="0" borderId="33" xfId="40" applyFont="1" applyBorder="1" applyAlignment="1">
      <alignment horizontal="justify" vertical="top" wrapText="1"/>
    </xf>
    <xf numFmtId="4" fontId="58" fillId="7" borderId="33" xfId="40" applyNumberFormat="1" applyFont="1" applyFill="1" applyBorder="1" applyAlignment="1">
      <alignment horizontal="center" vertical="top" wrapText="1"/>
    </xf>
    <xf numFmtId="4" fontId="16" fillId="3" borderId="34" xfId="40" applyNumberFormat="1" applyFont="1" applyFill="1" applyBorder="1" applyAlignment="1">
      <alignment horizontal="center" vertical="top" wrapText="1"/>
    </xf>
    <xf numFmtId="0" fontId="16" fillId="0" borderId="34" xfId="40" applyFont="1" applyBorder="1" applyAlignment="1">
      <alignment horizontal="justify" vertical="top" wrapText="1"/>
    </xf>
    <xf numFmtId="0" fontId="16" fillId="0" borderId="31" xfId="40" applyFont="1" applyBorder="1" applyAlignment="1">
      <alignment horizontal="center" vertical="top" wrapText="1"/>
    </xf>
    <xf numFmtId="4" fontId="0" fillId="0" borderId="10" xfId="0" applyNumberFormat="1" applyBorder="1" applyAlignment="1">
      <alignment horizontal="left" vertical="center" wrapText="1"/>
    </xf>
    <xf numFmtId="49" fontId="26" fillId="7" borderId="5" xfId="0" applyNumberFormat="1" applyFont="1" applyFill="1" applyBorder="1" applyAlignment="1">
      <alignment vertical="center" wrapText="1"/>
    </xf>
    <xf numFmtId="0" fontId="26" fillId="13" borderId="5" xfId="0" applyFont="1" applyFill="1" applyBorder="1" applyAlignment="1">
      <alignment horizontal="left" vertical="center" wrapText="1"/>
    </xf>
    <xf numFmtId="4" fontId="0" fillId="0" borderId="5" xfId="0" applyNumberFormat="1" applyBorder="1" applyAlignment="1">
      <alignment horizontal="left" vertical="center" wrapText="1"/>
    </xf>
    <xf numFmtId="0" fontId="26" fillId="7" borderId="5" xfId="0" applyFont="1" applyFill="1" applyBorder="1" applyAlignment="1">
      <alignment horizontal="left" wrapText="1"/>
    </xf>
    <xf numFmtId="4" fontId="41" fillId="7" borderId="0" xfId="20" applyNumberFormat="1" applyFont="1" applyFill="1"/>
    <xf numFmtId="0" fontId="15" fillId="0" borderId="0" xfId="27" applyFont="1" applyAlignment="1">
      <alignment horizontal="left"/>
    </xf>
    <xf numFmtId="3" fontId="26" fillId="14" borderId="5" xfId="0" applyNumberFormat="1" applyFont="1" applyFill="1" applyBorder="1" applyAlignment="1">
      <alignment horizontal="center" vertical="center" wrapText="1"/>
    </xf>
    <xf numFmtId="0" fontId="26" fillId="0" borderId="5" xfId="0" applyFont="1" applyFill="1" applyBorder="1" applyAlignment="1">
      <alignment horizontal="left" vertical="center" wrapText="1"/>
    </xf>
    <xf numFmtId="4" fontId="0" fillId="7" borderId="5" xfId="0" applyNumberFormat="1" applyFont="1" applyFill="1" applyBorder="1" applyAlignment="1">
      <alignment horizontal="left" vertical="center" wrapText="1"/>
    </xf>
    <xf numFmtId="0" fontId="0" fillId="7" borderId="5" xfId="34" applyFont="1" applyFill="1" applyBorder="1" applyAlignment="1" applyProtection="1">
      <alignment horizontal="left" vertical="center" wrapText="1"/>
      <protection locked="0"/>
    </xf>
    <xf numFmtId="4" fontId="0" fillId="0" borderId="5" xfId="0" applyNumberFormat="1" applyFont="1" applyBorder="1" applyAlignment="1">
      <alignment horizontal="left" vertical="center" wrapText="1"/>
    </xf>
    <xf numFmtId="4" fontId="55" fillId="0" borderId="5" xfId="62" applyNumberFormat="1" applyFont="1" applyFill="1" applyBorder="1" applyAlignment="1">
      <alignment horizontal="left" vertical="center" wrapText="1"/>
    </xf>
    <xf numFmtId="0" fontId="28" fillId="0" borderId="5" xfId="36" applyFont="1" applyBorder="1" applyAlignment="1">
      <alignment horizontal="center" vertical="center" textRotation="90" wrapText="1"/>
    </xf>
    <xf numFmtId="0" fontId="30" fillId="0" borderId="0" xfId="36" applyFont="1" applyAlignment="1">
      <alignment horizontal="center" vertical="center"/>
    </xf>
    <xf numFmtId="0" fontId="29" fillId="0" borderId="0" xfId="36" applyFont="1" applyAlignment="1">
      <alignment horizontal="left" vertical="center"/>
    </xf>
    <xf numFmtId="0" fontId="51" fillId="0" borderId="0" xfId="36" applyFont="1"/>
    <xf numFmtId="0" fontId="51" fillId="7" borderId="0" xfId="36" applyFont="1" applyFill="1"/>
    <xf numFmtId="0" fontId="44" fillId="7"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49" fontId="26" fillId="0" borderId="5" xfId="34" applyNumberFormat="1" applyFont="1" applyBorder="1" applyAlignment="1">
      <alignment horizontal="center" vertical="center"/>
    </xf>
    <xf numFmtId="0" fontId="51" fillId="0" borderId="6" xfId="36" applyFont="1" applyBorder="1" applyAlignment="1">
      <alignment vertical="top"/>
    </xf>
    <xf numFmtId="0" fontId="51" fillId="7" borderId="6" xfId="36" applyFont="1" applyFill="1" applyBorder="1" applyAlignment="1">
      <alignment vertical="top"/>
    </xf>
    <xf numFmtId="164" fontId="44" fillId="0" borderId="30" xfId="36" applyNumberFormat="1" applyFont="1" applyBorder="1" applyAlignment="1">
      <alignment horizontal="right" vertical="center"/>
    </xf>
    <xf numFmtId="0" fontId="65" fillId="4" borderId="5" xfId="33" applyFont="1" applyFill="1" applyBorder="1" applyAlignment="1" applyProtection="1">
      <alignment vertical="center" wrapText="1"/>
      <protection locked="0"/>
    </xf>
    <xf numFmtId="49" fontId="26" fillId="0" borderId="5" xfId="34" applyNumberFormat="1" applyFont="1" applyBorder="1" applyAlignment="1">
      <alignment horizontal="left" vertical="center"/>
    </xf>
    <xf numFmtId="49" fontId="26" fillId="0" borderId="5" xfId="34" applyNumberFormat="1" applyFont="1" applyBorder="1" applyAlignment="1">
      <alignment horizontal="left" vertical="center" wrapText="1"/>
    </xf>
    <xf numFmtId="0" fontId="46" fillId="7" borderId="5" xfId="0" applyFont="1" applyFill="1" applyBorder="1" applyAlignment="1">
      <alignment horizontal="left" vertical="center" wrapText="1"/>
    </xf>
    <xf numFmtId="2" fontId="43" fillId="7" borderId="5" xfId="54" applyNumberFormat="1" applyFont="1" applyFill="1" applyBorder="1" applyAlignment="1">
      <alignment horizontal="center" vertical="center"/>
    </xf>
    <xf numFmtId="2" fontId="26" fillId="7" borderId="5"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49" fontId="0" fillId="0" borderId="5" xfId="0" applyNumberFormat="1" applyFont="1" applyBorder="1" applyAlignment="1">
      <alignment horizontal="center" vertical="center"/>
    </xf>
    <xf numFmtId="0" fontId="0" fillId="7" borderId="5" xfId="0" applyFont="1" applyFill="1" applyBorder="1" applyAlignment="1">
      <alignment horizontal="center" vertical="center" wrapText="1"/>
    </xf>
    <xf numFmtId="0" fontId="0" fillId="0" borderId="0" xfId="0" applyFont="1"/>
    <xf numFmtId="0" fontId="48" fillId="0" borderId="0" xfId="41" applyFont="1"/>
    <xf numFmtId="0" fontId="0" fillId="0" borderId="0" xfId="41" applyFont="1"/>
    <xf numFmtId="0" fontId="0" fillId="0" borderId="0" xfId="0" applyFont="1" applyAlignment="1">
      <alignment horizontal="center" vertical="top" wrapText="1"/>
    </xf>
    <xf numFmtId="0" fontId="0" fillId="0" borderId="0" xfId="0" applyFont="1" applyAlignment="1">
      <alignment horizontal="center"/>
    </xf>
    <xf numFmtId="0" fontId="28" fillId="7" borderId="0" xfId="36" applyFont="1" applyFill="1"/>
    <xf numFmtId="0" fontId="16" fillId="2" borderId="1" xfId="27" applyFont="1" applyFill="1" applyBorder="1" applyAlignment="1">
      <alignment horizontal="center"/>
    </xf>
    <xf numFmtId="0" fontId="16" fillId="2" borderId="2" xfId="27" applyFont="1" applyFill="1" applyBorder="1" applyAlignment="1">
      <alignment horizontal="center"/>
    </xf>
    <xf numFmtId="0" fontId="16" fillId="2" borderId="3" xfId="27" applyFont="1" applyFill="1" applyBorder="1" applyAlignment="1">
      <alignment horizontal="center"/>
    </xf>
    <xf numFmtId="0" fontId="60" fillId="0" borderId="0" xfId="27" applyFont="1" applyAlignment="1">
      <alignment horizontal="left" vertical="center" wrapText="1"/>
    </xf>
    <xf numFmtId="0" fontId="15" fillId="0" borderId="4" xfId="40" applyFont="1" applyBorder="1" applyAlignment="1">
      <alignment horizontal="center" vertical="top" wrapText="1"/>
    </xf>
    <xf numFmtId="0" fontId="15" fillId="0" borderId="6" xfId="40" applyFont="1" applyBorder="1" applyAlignment="1">
      <alignment horizontal="center" vertical="top" wrapText="1"/>
    </xf>
    <xf numFmtId="0" fontId="15" fillId="0" borderId="5" xfId="40" applyFont="1" applyBorder="1" applyAlignment="1">
      <alignment horizontal="center" vertical="top" wrapText="1"/>
    </xf>
    <xf numFmtId="0" fontId="17" fillId="0" borderId="0" xfId="0" applyFont="1" applyAlignment="1">
      <alignment horizontal="center"/>
    </xf>
    <xf numFmtId="0" fontId="25" fillId="0" borderId="23" xfId="20" applyFont="1" applyBorder="1" applyAlignment="1">
      <alignment horizontal="center" vertical="top" wrapText="1"/>
    </xf>
    <xf numFmtId="0" fontId="25" fillId="0" borderId="24" xfId="20" applyFont="1" applyBorder="1" applyAlignment="1">
      <alignment horizontal="center" vertical="top" wrapText="1"/>
    </xf>
    <xf numFmtId="0" fontId="14" fillId="0" borderId="0" xfId="20" applyFont="1" applyAlignment="1">
      <alignment horizontal="center" vertical="top" wrapText="1"/>
    </xf>
    <xf numFmtId="0" fontId="14" fillId="0" borderId="8" xfId="20" applyFont="1" applyBorder="1" applyAlignment="1">
      <alignment horizontal="center" vertical="top" wrapText="1"/>
    </xf>
    <xf numFmtId="0" fontId="24" fillId="0" borderId="19" xfId="20" applyFont="1" applyBorder="1" applyAlignment="1">
      <alignment horizontal="center" vertical="top" wrapText="1"/>
    </xf>
    <xf numFmtId="0" fontId="24" fillId="0" borderId="20" xfId="20" applyFont="1" applyBorder="1" applyAlignment="1">
      <alignment horizontal="center" vertical="top"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14" fillId="0" borderId="5" xfId="20" applyFont="1" applyBorder="1" applyAlignment="1">
      <alignment horizontal="center" vertical="center" wrapText="1"/>
    </xf>
    <xf numFmtId="0" fontId="17" fillId="5" borderId="1" xfId="20" applyFont="1" applyFill="1" applyBorder="1" applyAlignment="1">
      <alignment horizontal="center"/>
    </xf>
    <xf numFmtId="0" fontId="17" fillId="5" borderId="2" xfId="20" applyFont="1" applyFill="1" applyBorder="1" applyAlignment="1">
      <alignment horizontal="center"/>
    </xf>
    <xf numFmtId="0" fontId="17" fillId="5" borderId="3" xfId="20" applyFont="1" applyFill="1" applyBorder="1" applyAlignment="1">
      <alignment horizontal="center"/>
    </xf>
    <xf numFmtId="0" fontId="13" fillId="0" borderId="0" xfId="20" applyFont="1" applyAlignment="1">
      <alignment horizontal="right" vertical="center" wrapText="1"/>
    </xf>
    <xf numFmtId="0" fontId="13" fillId="0" borderId="0" xfId="20" applyFont="1" applyAlignment="1">
      <alignment horizontal="right" vertical="top" wrapText="1"/>
    </xf>
    <xf numFmtId="0" fontId="14" fillId="0" borderId="13" xfId="20" applyFont="1" applyBorder="1" applyAlignment="1">
      <alignment horizontal="center" vertical="center" wrapText="1"/>
    </xf>
    <xf numFmtId="0" fontId="14" fillId="0" borderId="14" xfId="20" applyFont="1" applyBorder="1" applyAlignment="1">
      <alignment horizontal="center" vertical="center" wrapText="1"/>
    </xf>
    <xf numFmtId="0" fontId="14" fillId="0" borderId="15" xfId="20" applyFont="1" applyBorder="1" applyAlignment="1">
      <alignment horizontal="center" vertical="center" wrapText="1"/>
    </xf>
    <xf numFmtId="0" fontId="14" fillId="0" borderId="16" xfId="20" applyFont="1" applyBorder="1" applyAlignment="1">
      <alignment horizontal="center" vertical="center" wrapText="1"/>
    </xf>
    <xf numFmtId="0" fontId="24" fillId="0" borderId="5" xfId="20" applyFont="1" applyBorder="1" applyAlignment="1">
      <alignment horizontal="justify" vertical="top" wrapText="1"/>
    </xf>
    <xf numFmtId="0" fontId="13" fillId="0" borderId="0" xfId="20" applyFont="1" applyAlignment="1">
      <alignment horizontal="left" vertical="top" wrapText="1"/>
    </xf>
    <xf numFmtId="0" fontId="14" fillId="0" borderId="5" xfId="20" applyFont="1" applyBorder="1" applyAlignment="1">
      <alignment horizontal="right" vertical="center" wrapText="1"/>
    </xf>
    <xf numFmtId="0" fontId="30" fillId="7" borderId="0" xfId="36" applyFont="1" applyFill="1" applyAlignment="1">
      <alignment horizontal="center" vertical="center"/>
    </xf>
    <xf numFmtId="0" fontId="30" fillId="0" borderId="0" xfId="36" applyFont="1" applyAlignment="1">
      <alignment horizontal="center" vertical="center"/>
    </xf>
    <xf numFmtId="0" fontId="28" fillId="0" borderId="0" xfId="36" applyFont="1" applyAlignment="1">
      <alignment horizontal="left" vertical="center" wrapText="1"/>
    </xf>
    <xf numFmtId="0" fontId="29" fillId="0" borderId="0" xfId="36" applyFont="1" applyAlignment="1">
      <alignment horizontal="left" vertical="center"/>
    </xf>
    <xf numFmtId="0" fontId="15" fillId="0" borderId="0" xfId="0" applyFont="1" applyAlignment="1">
      <alignment horizontal="center" vertical="top" wrapText="1"/>
    </xf>
    <xf numFmtId="0" fontId="15" fillId="0" borderId="0" xfId="0" applyFont="1" applyAlignment="1">
      <alignment horizontal="center"/>
    </xf>
    <xf numFmtId="0" fontId="29" fillId="0" borderId="5" xfId="36"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28" fillId="0" borderId="5" xfId="36" applyFont="1" applyBorder="1" applyAlignment="1">
      <alignment horizontal="center" vertical="center" textRotation="90"/>
    </xf>
    <xf numFmtId="0" fontId="28" fillId="7" borderId="4" xfId="36" applyFont="1" applyFill="1" applyBorder="1" applyAlignment="1">
      <alignment horizontal="center" vertical="center" textRotation="90"/>
    </xf>
    <xf numFmtId="0" fontId="28" fillId="7" borderId="6" xfId="36" applyFont="1" applyFill="1" applyBorder="1" applyAlignment="1">
      <alignment horizontal="center" vertical="center" textRotation="90"/>
    </xf>
    <xf numFmtId="0" fontId="29" fillId="0" borderId="5" xfId="36" applyFont="1" applyBorder="1" applyAlignment="1">
      <alignment horizontal="center" vertical="center" wrapText="1"/>
    </xf>
    <xf numFmtId="0" fontId="28" fillId="0" borderId="5" xfId="36" applyFont="1" applyBorder="1" applyAlignment="1">
      <alignment horizontal="center" vertical="center" textRotation="90" wrapText="1"/>
    </xf>
    <xf numFmtId="0" fontId="16" fillId="0" borderId="5" xfId="36" applyFont="1" applyBorder="1" applyAlignment="1">
      <alignment horizontal="right" vertical="center" wrapText="1"/>
    </xf>
    <xf numFmtId="0" fontId="25" fillId="0" borderId="0" xfId="45" applyFont="1" applyAlignment="1">
      <alignment horizontal="left" vertical="center" wrapText="1"/>
    </xf>
    <xf numFmtId="0" fontId="29" fillId="0" borderId="13" xfId="36" applyFont="1" applyBorder="1" applyAlignment="1">
      <alignment horizontal="center" vertical="center" wrapText="1"/>
    </xf>
    <xf numFmtId="0" fontId="29" fillId="0" borderId="14" xfId="36" applyFont="1" applyBorder="1" applyAlignment="1">
      <alignment horizontal="center" vertical="center" wrapText="1"/>
    </xf>
    <xf numFmtId="0" fontId="29" fillId="0" borderId="15" xfId="36" applyFont="1" applyBorder="1" applyAlignment="1">
      <alignment horizontal="center" vertical="center" wrapText="1"/>
    </xf>
    <xf numFmtId="0" fontId="29" fillId="0" borderId="16" xfId="36" applyFont="1" applyBorder="1" applyAlignment="1">
      <alignment horizontal="center" vertical="center" wrapText="1"/>
    </xf>
    <xf numFmtId="0" fontId="28" fillId="0" borderId="4" xfId="36" applyFont="1" applyBorder="1" applyAlignment="1">
      <alignment horizontal="center" vertical="center" textRotation="90"/>
    </xf>
    <xf numFmtId="0" fontId="28" fillId="0" borderId="6" xfId="36" applyFont="1" applyBorder="1" applyAlignment="1">
      <alignment horizontal="center" vertical="center" textRotation="90"/>
    </xf>
    <xf numFmtId="0" fontId="16" fillId="0" borderId="29" xfId="36" applyFont="1" applyBorder="1" applyAlignment="1">
      <alignment horizontal="right" vertical="center" wrapText="1"/>
    </xf>
    <xf numFmtId="0" fontId="16" fillId="0" borderId="30" xfId="36" applyFont="1" applyBorder="1" applyAlignment="1">
      <alignment horizontal="right" vertical="center" wrapText="1"/>
    </xf>
    <xf numFmtId="0" fontId="44" fillId="0" borderId="5" xfId="36" applyFont="1" applyBorder="1" applyAlignment="1">
      <alignment horizontal="right" vertical="center" wrapText="1"/>
    </xf>
    <xf numFmtId="0" fontId="0" fillId="14" borderId="0" xfId="0" applyFill="1" applyAlignment="1">
      <alignment horizontal="left" vertical="center" wrapText="1"/>
    </xf>
    <xf numFmtId="0" fontId="25" fillId="0" borderId="35" xfId="0" applyFont="1" applyBorder="1" applyAlignment="1">
      <alignment horizontal="left" vertical="center" wrapText="1"/>
    </xf>
    <xf numFmtId="0" fontId="25" fillId="0" borderId="36" xfId="0" applyFont="1" applyBorder="1" applyAlignment="1">
      <alignment horizontal="left" vertical="center" wrapText="1"/>
    </xf>
    <xf numFmtId="0" fontId="0" fillId="0" borderId="0" xfId="0" applyFont="1" applyAlignment="1">
      <alignment horizontal="center" vertical="top" wrapText="1"/>
    </xf>
    <xf numFmtId="0" fontId="0" fillId="0" borderId="0" xfId="0" applyFont="1" applyAlignment="1">
      <alignment horizontal="center"/>
    </xf>
    <xf numFmtId="0" fontId="44" fillId="0" borderId="29" xfId="36" applyFont="1" applyBorder="1" applyAlignment="1">
      <alignment horizontal="right" vertical="center" wrapText="1"/>
    </xf>
    <xf numFmtId="0" fontId="44" fillId="0" borderId="30" xfId="36" applyFont="1" applyBorder="1" applyAlignment="1">
      <alignment horizontal="right" vertical="center" wrapText="1"/>
    </xf>
    <xf numFmtId="0" fontId="25" fillId="0" borderId="29" xfId="36" applyFont="1" applyBorder="1" applyAlignment="1">
      <alignment horizontal="right" vertical="center" wrapText="1"/>
    </xf>
    <xf numFmtId="0" fontId="25" fillId="0" borderId="30" xfId="36" applyFont="1" applyBorder="1" applyAlignment="1">
      <alignment horizontal="right" vertical="center" wrapText="1"/>
    </xf>
  </cellXfs>
  <cellStyles count="65">
    <cellStyle name="Comma 2" xfId="2" xr:uid="{00000000-0005-0000-0000-000000000000}"/>
    <cellStyle name="Comma 2 2" xfId="3" xr:uid="{00000000-0005-0000-0000-000001000000}"/>
    <cellStyle name="Comma 2 3" xfId="4" xr:uid="{00000000-0005-0000-0000-000002000000}"/>
    <cellStyle name="Comma 2 3 2" xfId="5" xr:uid="{00000000-0005-0000-0000-000003000000}"/>
    <cellStyle name="Comma 3" xfId="6" xr:uid="{00000000-0005-0000-0000-000004000000}"/>
    <cellStyle name="Comma 4" xfId="7" xr:uid="{00000000-0005-0000-0000-000005000000}"/>
    <cellStyle name="Comma 5" xfId="37" xr:uid="{00000000-0005-0000-0000-000006000000}"/>
    <cellStyle name="Comma 5 2" xfId="44" xr:uid="{00000000-0005-0000-0000-000007000000}"/>
    <cellStyle name="Date" xfId="8" xr:uid="{00000000-0005-0000-0000-000008000000}"/>
    <cellStyle name="Excel Built-in Normal" xfId="42" xr:uid="{00000000-0005-0000-0000-000009000000}"/>
    <cellStyle name="Fixed" xfId="9" xr:uid="{00000000-0005-0000-0000-00000A000000}"/>
    <cellStyle name="Heading1" xfId="10" xr:uid="{00000000-0005-0000-0000-00000B000000}"/>
    <cellStyle name="Heading2" xfId="11" xr:uid="{00000000-0005-0000-0000-00000C000000}"/>
    <cellStyle name="Normal" xfId="0" builtinId="0"/>
    <cellStyle name="Normal 10" xfId="12" xr:uid="{00000000-0005-0000-0000-00000E000000}"/>
    <cellStyle name="Normal 10 2" xfId="13" xr:uid="{00000000-0005-0000-0000-00000F000000}"/>
    <cellStyle name="Normal 10 2 2" xfId="64" xr:uid="{74BE0258-B4AB-445B-9B6D-A1ADDDB1A76E}"/>
    <cellStyle name="Normal 10 3" xfId="14" xr:uid="{00000000-0005-0000-0000-000010000000}"/>
    <cellStyle name="Normal 10 3 2" xfId="15" xr:uid="{00000000-0005-0000-0000-000011000000}"/>
    <cellStyle name="Normal 10 3 3" xfId="16" xr:uid="{00000000-0005-0000-0000-000012000000}"/>
    <cellStyle name="Normal 10 3 4" xfId="17" xr:uid="{00000000-0005-0000-0000-000013000000}"/>
    <cellStyle name="Normal 10 4" xfId="45" xr:uid="{00000000-0005-0000-0000-000014000000}"/>
    <cellStyle name="Normal 10 4 2" xfId="59" xr:uid="{87C4AA05-9FE3-451E-B9C9-45BCD308CD0A}"/>
    <cellStyle name="Normal 10 4 2 2" xfId="50" xr:uid="{AC256BB0-874A-4600-8346-2F6F9276F2FA}"/>
    <cellStyle name="Normal 10 4 2 2 2" xfId="62" xr:uid="{FF3F52E9-22AC-416A-B12B-90F6DB3D7563}"/>
    <cellStyle name="Normal 11" xfId="18" xr:uid="{00000000-0005-0000-0000-000015000000}"/>
    <cellStyle name="Normal 12" xfId="36" xr:uid="{00000000-0005-0000-0000-000016000000}"/>
    <cellStyle name="Normal 12 2" xfId="41" xr:uid="{00000000-0005-0000-0000-000017000000}"/>
    <cellStyle name="Normal 12 2 2 2 2" xfId="63" xr:uid="{327E7D3F-84F9-46B4-B36B-97B05C8C8C2D}"/>
    <cellStyle name="Normal 12 2 2 2 2 2" xfId="53" xr:uid="{0E1100AC-3D3F-455F-99B8-B5F21B047F87}"/>
    <cellStyle name="Normal 12 2 2 2 2 2 3" xfId="51" xr:uid="{8D9EE312-7585-47F9-8863-C56554EB0F78}"/>
    <cellStyle name="Normal 12 3" xfId="57" xr:uid="{0B861608-04A7-4A86-BF7A-4FFF513A2302}"/>
    <cellStyle name="Normal 12 3 2 2 2" xfId="54" xr:uid="{C58D0424-209F-4532-9DCA-8CCA081DB196}"/>
    <cellStyle name="Normal 12 4 3" xfId="56" xr:uid="{1BD27AF8-BD37-484A-B294-F7C557AC3B13}"/>
    <cellStyle name="Normal 13" xfId="55" xr:uid="{4DBBDD2A-0D28-43AF-9A1B-D3B3E0DEDDA8}"/>
    <cellStyle name="Normal 14" xfId="52" xr:uid="{01948835-FC1B-4D2A-9C4F-84893D228024}"/>
    <cellStyle name="Normal 15" xfId="43" xr:uid="{00000000-0005-0000-0000-000018000000}"/>
    <cellStyle name="Normal 15 2 2 2" xfId="60" xr:uid="{36DBB050-35A1-4B7C-A3C2-C5E87C270401}"/>
    <cellStyle name="Normal 15 2 2 2 3" xfId="58" xr:uid="{31D65652-80E3-42FA-AE6F-4D1B624F02EE}"/>
    <cellStyle name="Normal 15 3" xfId="61" xr:uid="{D5BA02E6-EF0D-46A7-AEBC-AEAEC3440770}"/>
    <cellStyle name="Normal 16 2" xfId="48" xr:uid="{5601A235-20E7-4192-82CC-0A506CA9773A}"/>
    <cellStyle name="Normal 2" xfId="19" xr:uid="{00000000-0005-0000-0000-000019000000}"/>
    <cellStyle name="Normal 2 2" xfId="20" xr:uid="{00000000-0005-0000-0000-00001A000000}"/>
    <cellStyle name="Normal 2 2 2" xfId="21" xr:uid="{00000000-0005-0000-0000-00001B000000}"/>
    <cellStyle name="Normal 2 2_OlainesPP_Magonite_08_12_1(no groz)" xfId="22" xr:uid="{00000000-0005-0000-0000-00001C000000}"/>
    <cellStyle name="Normal 2 3" xfId="23" xr:uid="{00000000-0005-0000-0000-00001D000000}"/>
    <cellStyle name="Normal 2 3 2" xfId="24" xr:uid="{00000000-0005-0000-0000-00001E000000}"/>
    <cellStyle name="Normal 3" xfId="25" xr:uid="{00000000-0005-0000-0000-00001F000000}"/>
    <cellStyle name="Normal 4" xfId="26" xr:uid="{00000000-0005-0000-0000-000020000000}"/>
    <cellStyle name="Normal 5" xfId="1" xr:uid="{00000000-0005-0000-0000-000021000000}"/>
    <cellStyle name="Normal 5 2" xfId="27" xr:uid="{00000000-0005-0000-0000-000022000000}"/>
    <cellStyle name="Normal 5 2 2" xfId="38" xr:uid="{00000000-0005-0000-0000-000023000000}"/>
    <cellStyle name="Normal 5 2 3" xfId="40" xr:uid="{00000000-0005-0000-0000-000024000000}"/>
    <cellStyle name="Normal 5 3" xfId="28" xr:uid="{00000000-0005-0000-0000-000025000000}"/>
    <cellStyle name="Normal 6" xfId="29" xr:uid="{00000000-0005-0000-0000-000026000000}"/>
    <cellStyle name="Normal 7" xfId="30" xr:uid="{00000000-0005-0000-0000-000027000000}"/>
    <cellStyle name="Normal 8" xfId="31" xr:uid="{00000000-0005-0000-0000-000028000000}"/>
    <cellStyle name="Normal 9" xfId="32" xr:uid="{00000000-0005-0000-0000-000029000000}"/>
    <cellStyle name="Normal_Būvdarbi 2" xfId="49" xr:uid="{2AC4F2B1-28D6-47F0-9799-EDA5E544EA4D}"/>
    <cellStyle name="Normal_SandisP_rem_07" xfId="33" xr:uid="{00000000-0005-0000-0000-00002A000000}"/>
    <cellStyle name="Parastais_Lapa2" xfId="46" xr:uid="{A4BFF887-E2F6-40A1-A29D-3E8C3AB238A2}"/>
    <cellStyle name="Parastais_Pērses iela, Baldone, Zvārdes, Mārupe" xfId="47" xr:uid="{2AE6BEAD-28DF-47AD-A911-447A5980ED86}"/>
    <cellStyle name="Style 1" xfId="34" xr:uid="{00000000-0005-0000-0000-00002B000000}"/>
    <cellStyle name="Обычный_Jelgava 1.internatskola tame (version 1)" xfId="39" xr:uid="{00000000-0005-0000-0000-00002C000000}"/>
    <cellStyle name="Стиль 1" xfId="35" xr:uid="{00000000-0005-0000-0000-00002D000000}"/>
  </cellStyles>
  <dxfs count="219">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
      <fill>
        <patternFill>
          <bgColor indexed="11"/>
        </patternFill>
      </fill>
    </dxf>
    <dxf>
      <fill>
        <patternFill>
          <bgColor indexed="10"/>
        </patternFill>
      </fill>
    </dxf>
    <dxf>
      <fill>
        <patternFill>
          <bgColor indexed="10"/>
        </patternFill>
      </fill>
    </dxf>
    <dxf>
      <fill>
        <patternFill>
          <bgColor indexed="29"/>
        </patternFill>
      </fill>
    </dxf>
    <dxf>
      <fill>
        <patternFill>
          <bgColor theme="5" tint="0.39994506668294322"/>
        </patternFill>
      </fill>
    </dxf>
    <dxf>
      <fill>
        <patternFill>
          <bgColor rgb="FFFFC000"/>
        </patternFill>
      </fill>
    </dxf>
    <dxf>
      <fill>
        <patternFill>
          <bgColor theme="6" tint="0.39994506668294322"/>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85725</xdr:colOff>
      <xdr:row>24</xdr:row>
      <xdr:rowOff>653512</xdr:rowOff>
    </xdr:to>
    <xdr:sp macro="" textlink="">
      <xdr:nvSpPr>
        <xdr:cNvPr id="2" name="Text Box 6">
          <a:extLst>
            <a:ext uri="{FF2B5EF4-FFF2-40B4-BE49-F238E27FC236}">
              <a16:creationId xmlns:a16="http://schemas.microsoft.com/office/drawing/2014/main" id="{0C91A326-178E-4CAF-A471-8ADC6E31393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 name="Text Box 7">
          <a:extLst>
            <a:ext uri="{FF2B5EF4-FFF2-40B4-BE49-F238E27FC236}">
              <a16:creationId xmlns:a16="http://schemas.microsoft.com/office/drawing/2014/main" id="{CB0C95E9-D584-4F72-898A-46D0CFBE3B7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 name="Text Box 8">
          <a:extLst>
            <a:ext uri="{FF2B5EF4-FFF2-40B4-BE49-F238E27FC236}">
              <a16:creationId xmlns:a16="http://schemas.microsoft.com/office/drawing/2014/main" id="{4FCF5445-EADC-4DFF-874B-EDA372936C7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 name="Text Box 9">
          <a:extLst>
            <a:ext uri="{FF2B5EF4-FFF2-40B4-BE49-F238E27FC236}">
              <a16:creationId xmlns:a16="http://schemas.microsoft.com/office/drawing/2014/main" id="{330D79EC-7C11-456A-86B1-CAC185A8A7C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 name="Text Box 10">
          <a:extLst>
            <a:ext uri="{FF2B5EF4-FFF2-40B4-BE49-F238E27FC236}">
              <a16:creationId xmlns:a16="http://schemas.microsoft.com/office/drawing/2014/main" id="{4C54C46D-FF62-4272-8263-B1E67ED1247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 name="Text Box 11">
          <a:extLst>
            <a:ext uri="{FF2B5EF4-FFF2-40B4-BE49-F238E27FC236}">
              <a16:creationId xmlns:a16="http://schemas.microsoft.com/office/drawing/2014/main" id="{E27EB0AC-C9A3-4582-9FF9-B638111A36E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 name="Text Box 12">
          <a:extLst>
            <a:ext uri="{FF2B5EF4-FFF2-40B4-BE49-F238E27FC236}">
              <a16:creationId xmlns:a16="http://schemas.microsoft.com/office/drawing/2014/main" id="{77C38D44-B634-475F-9D3E-143345E88EF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 name="Text Box 13">
          <a:extLst>
            <a:ext uri="{FF2B5EF4-FFF2-40B4-BE49-F238E27FC236}">
              <a16:creationId xmlns:a16="http://schemas.microsoft.com/office/drawing/2014/main" id="{BEB12D9B-B1DB-4E1B-B7E8-2CCE576956D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 name="Text Box 14">
          <a:extLst>
            <a:ext uri="{FF2B5EF4-FFF2-40B4-BE49-F238E27FC236}">
              <a16:creationId xmlns:a16="http://schemas.microsoft.com/office/drawing/2014/main" id="{818B9E1A-3F90-4132-9821-7C7C6C8CD36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 name="Text Box 15">
          <a:extLst>
            <a:ext uri="{FF2B5EF4-FFF2-40B4-BE49-F238E27FC236}">
              <a16:creationId xmlns:a16="http://schemas.microsoft.com/office/drawing/2014/main" id="{6F7A239D-2D8F-4378-B9D3-E527EC36CCD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 name="Text Box 16">
          <a:extLst>
            <a:ext uri="{FF2B5EF4-FFF2-40B4-BE49-F238E27FC236}">
              <a16:creationId xmlns:a16="http://schemas.microsoft.com/office/drawing/2014/main" id="{D0730E31-A2D1-4BF8-BC0B-B09B27FF77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 name="Text Box 17">
          <a:extLst>
            <a:ext uri="{FF2B5EF4-FFF2-40B4-BE49-F238E27FC236}">
              <a16:creationId xmlns:a16="http://schemas.microsoft.com/office/drawing/2014/main" id="{F62ACDD1-E78F-4F57-A161-C0F689D9D10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 name="Text Box 6">
          <a:extLst>
            <a:ext uri="{FF2B5EF4-FFF2-40B4-BE49-F238E27FC236}">
              <a16:creationId xmlns:a16="http://schemas.microsoft.com/office/drawing/2014/main" id="{E65E399A-F7CA-4845-92DE-7AB40261EDC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 name="Text Box 7">
          <a:extLst>
            <a:ext uri="{FF2B5EF4-FFF2-40B4-BE49-F238E27FC236}">
              <a16:creationId xmlns:a16="http://schemas.microsoft.com/office/drawing/2014/main" id="{BF216441-9730-411C-A8B0-E848BDB558C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 name="Text Box 8">
          <a:extLst>
            <a:ext uri="{FF2B5EF4-FFF2-40B4-BE49-F238E27FC236}">
              <a16:creationId xmlns:a16="http://schemas.microsoft.com/office/drawing/2014/main" id="{0621348C-B083-4CF1-BFBB-B0EA8779B02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 name="Text Box 9">
          <a:extLst>
            <a:ext uri="{FF2B5EF4-FFF2-40B4-BE49-F238E27FC236}">
              <a16:creationId xmlns:a16="http://schemas.microsoft.com/office/drawing/2014/main" id="{D1E72985-68AD-43BC-9FCA-49A810FA1B3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 name="Text Box 10">
          <a:extLst>
            <a:ext uri="{FF2B5EF4-FFF2-40B4-BE49-F238E27FC236}">
              <a16:creationId xmlns:a16="http://schemas.microsoft.com/office/drawing/2014/main" id="{27D62BC5-A205-464E-9610-D9F35DA8B86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 name="Text Box 11">
          <a:extLst>
            <a:ext uri="{FF2B5EF4-FFF2-40B4-BE49-F238E27FC236}">
              <a16:creationId xmlns:a16="http://schemas.microsoft.com/office/drawing/2014/main" id="{F5CEFB92-5283-46FB-945F-93ABAE0CF06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 name="Text Box 12">
          <a:extLst>
            <a:ext uri="{FF2B5EF4-FFF2-40B4-BE49-F238E27FC236}">
              <a16:creationId xmlns:a16="http://schemas.microsoft.com/office/drawing/2014/main" id="{0301E989-4BEC-4C0A-9DB2-80B339490A3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 name="Text Box 13">
          <a:extLst>
            <a:ext uri="{FF2B5EF4-FFF2-40B4-BE49-F238E27FC236}">
              <a16:creationId xmlns:a16="http://schemas.microsoft.com/office/drawing/2014/main" id="{5C524FC0-6AD1-4FA1-864F-E90D95CD22F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 name="Text Box 14">
          <a:extLst>
            <a:ext uri="{FF2B5EF4-FFF2-40B4-BE49-F238E27FC236}">
              <a16:creationId xmlns:a16="http://schemas.microsoft.com/office/drawing/2014/main" id="{7BC96F3C-F035-49E0-8754-C98EE214FAA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 name="Text Box 15">
          <a:extLst>
            <a:ext uri="{FF2B5EF4-FFF2-40B4-BE49-F238E27FC236}">
              <a16:creationId xmlns:a16="http://schemas.microsoft.com/office/drawing/2014/main" id="{CC6DE293-D7F5-4BEF-A520-4125EB29B3C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 name="Text Box 16">
          <a:extLst>
            <a:ext uri="{FF2B5EF4-FFF2-40B4-BE49-F238E27FC236}">
              <a16:creationId xmlns:a16="http://schemas.microsoft.com/office/drawing/2014/main" id="{DD8E91D3-0F52-4339-9806-E209A66562D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 name="Text Box 17">
          <a:extLst>
            <a:ext uri="{FF2B5EF4-FFF2-40B4-BE49-F238E27FC236}">
              <a16:creationId xmlns:a16="http://schemas.microsoft.com/office/drawing/2014/main" id="{A87A49D8-0497-44EE-AC27-D22445BEC26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 name="Text Box 7">
          <a:extLst>
            <a:ext uri="{FF2B5EF4-FFF2-40B4-BE49-F238E27FC236}">
              <a16:creationId xmlns:a16="http://schemas.microsoft.com/office/drawing/2014/main" id="{2392454C-8EDA-4B75-A64D-12D75A40798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 name="Text Box 8">
          <a:extLst>
            <a:ext uri="{FF2B5EF4-FFF2-40B4-BE49-F238E27FC236}">
              <a16:creationId xmlns:a16="http://schemas.microsoft.com/office/drawing/2014/main" id="{62D8B8F6-314A-4C6E-A1F4-DBD0E225FC6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 name="Text Box 9">
          <a:extLst>
            <a:ext uri="{FF2B5EF4-FFF2-40B4-BE49-F238E27FC236}">
              <a16:creationId xmlns:a16="http://schemas.microsoft.com/office/drawing/2014/main" id="{75D5FAD0-2AAF-422E-898A-D73E329B995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 name="Text Box 10">
          <a:extLst>
            <a:ext uri="{FF2B5EF4-FFF2-40B4-BE49-F238E27FC236}">
              <a16:creationId xmlns:a16="http://schemas.microsoft.com/office/drawing/2014/main" id="{170FBA64-3046-4532-87F2-EA8052F20B1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 name="Text Box 11">
          <a:extLst>
            <a:ext uri="{FF2B5EF4-FFF2-40B4-BE49-F238E27FC236}">
              <a16:creationId xmlns:a16="http://schemas.microsoft.com/office/drawing/2014/main" id="{213279AA-1768-432E-B6AB-A64A03F3E4D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 name="Text Box 12">
          <a:extLst>
            <a:ext uri="{FF2B5EF4-FFF2-40B4-BE49-F238E27FC236}">
              <a16:creationId xmlns:a16="http://schemas.microsoft.com/office/drawing/2014/main" id="{522BB40E-499B-4F96-B391-F4A97C56974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 name="Text Box 13">
          <a:extLst>
            <a:ext uri="{FF2B5EF4-FFF2-40B4-BE49-F238E27FC236}">
              <a16:creationId xmlns:a16="http://schemas.microsoft.com/office/drawing/2014/main" id="{06697E87-F723-4584-B071-64A31C89D0D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 name="Text Box 14">
          <a:extLst>
            <a:ext uri="{FF2B5EF4-FFF2-40B4-BE49-F238E27FC236}">
              <a16:creationId xmlns:a16="http://schemas.microsoft.com/office/drawing/2014/main" id="{27A439BB-BB9D-4840-BACE-8D7A0E40A99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 name="Text Box 15">
          <a:extLst>
            <a:ext uri="{FF2B5EF4-FFF2-40B4-BE49-F238E27FC236}">
              <a16:creationId xmlns:a16="http://schemas.microsoft.com/office/drawing/2014/main" id="{DBAE1F23-9A60-46A8-B7B4-DB59C458AE5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 name="Text Box 16">
          <a:extLst>
            <a:ext uri="{FF2B5EF4-FFF2-40B4-BE49-F238E27FC236}">
              <a16:creationId xmlns:a16="http://schemas.microsoft.com/office/drawing/2014/main" id="{40D0F562-4858-459C-A7DA-1E08ED84EE9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 name="Text Box 17">
          <a:extLst>
            <a:ext uri="{FF2B5EF4-FFF2-40B4-BE49-F238E27FC236}">
              <a16:creationId xmlns:a16="http://schemas.microsoft.com/office/drawing/2014/main" id="{B9378BBC-A825-468B-A989-1D2D1E334A4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 name="Text Box 6">
          <a:extLst>
            <a:ext uri="{FF2B5EF4-FFF2-40B4-BE49-F238E27FC236}">
              <a16:creationId xmlns:a16="http://schemas.microsoft.com/office/drawing/2014/main" id="{EBADA679-73F4-44F1-AC92-7871CC2EA26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8" name="Text Box 7">
          <a:extLst>
            <a:ext uri="{FF2B5EF4-FFF2-40B4-BE49-F238E27FC236}">
              <a16:creationId xmlns:a16="http://schemas.microsoft.com/office/drawing/2014/main" id="{2D7DE66C-B071-446A-B99B-0EB12DDD8AC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9" name="Text Box 8">
          <a:extLst>
            <a:ext uri="{FF2B5EF4-FFF2-40B4-BE49-F238E27FC236}">
              <a16:creationId xmlns:a16="http://schemas.microsoft.com/office/drawing/2014/main" id="{10A0108A-BED9-4A7E-A547-5B2FF906254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0" name="Text Box 9">
          <a:extLst>
            <a:ext uri="{FF2B5EF4-FFF2-40B4-BE49-F238E27FC236}">
              <a16:creationId xmlns:a16="http://schemas.microsoft.com/office/drawing/2014/main" id="{28218CA5-3EA1-4FE8-9D45-6BA876313EA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1" name="Text Box 10">
          <a:extLst>
            <a:ext uri="{FF2B5EF4-FFF2-40B4-BE49-F238E27FC236}">
              <a16:creationId xmlns:a16="http://schemas.microsoft.com/office/drawing/2014/main" id="{440A1FB2-A8F7-4465-85D9-2FCE86217EC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2" name="Text Box 11">
          <a:extLst>
            <a:ext uri="{FF2B5EF4-FFF2-40B4-BE49-F238E27FC236}">
              <a16:creationId xmlns:a16="http://schemas.microsoft.com/office/drawing/2014/main" id="{3F220BBC-54D0-40E8-85A1-0C7BE3FD722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3" name="Text Box 12">
          <a:extLst>
            <a:ext uri="{FF2B5EF4-FFF2-40B4-BE49-F238E27FC236}">
              <a16:creationId xmlns:a16="http://schemas.microsoft.com/office/drawing/2014/main" id="{C4AA87E4-1C0B-48AF-888A-38DAD23DE7C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4" name="Text Box 13">
          <a:extLst>
            <a:ext uri="{FF2B5EF4-FFF2-40B4-BE49-F238E27FC236}">
              <a16:creationId xmlns:a16="http://schemas.microsoft.com/office/drawing/2014/main" id="{350A7405-4633-4934-B829-3E85A241CB0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5" name="Text Box 14">
          <a:extLst>
            <a:ext uri="{FF2B5EF4-FFF2-40B4-BE49-F238E27FC236}">
              <a16:creationId xmlns:a16="http://schemas.microsoft.com/office/drawing/2014/main" id="{1D66ECE6-4D28-4DD7-B41B-3CD712080B9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6" name="Text Box 15">
          <a:extLst>
            <a:ext uri="{FF2B5EF4-FFF2-40B4-BE49-F238E27FC236}">
              <a16:creationId xmlns:a16="http://schemas.microsoft.com/office/drawing/2014/main" id="{45FCF422-1457-4191-920A-25EC764D799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7" name="Text Box 16">
          <a:extLst>
            <a:ext uri="{FF2B5EF4-FFF2-40B4-BE49-F238E27FC236}">
              <a16:creationId xmlns:a16="http://schemas.microsoft.com/office/drawing/2014/main" id="{3812F321-DAB3-4E82-8B59-1088E0AEBE7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8" name="Text Box 17">
          <a:extLst>
            <a:ext uri="{FF2B5EF4-FFF2-40B4-BE49-F238E27FC236}">
              <a16:creationId xmlns:a16="http://schemas.microsoft.com/office/drawing/2014/main" id="{8ED321C0-3BAF-48DE-B742-92E7EAC9051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49" name="Text Box 6">
          <a:extLst>
            <a:ext uri="{FF2B5EF4-FFF2-40B4-BE49-F238E27FC236}">
              <a16:creationId xmlns:a16="http://schemas.microsoft.com/office/drawing/2014/main" id="{D1F35F31-1138-4A61-A9D8-2E2D478D8C0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0" name="Text Box 7">
          <a:extLst>
            <a:ext uri="{FF2B5EF4-FFF2-40B4-BE49-F238E27FC236}">
              <a16:creationId xmlns:a16="http://schemas.microsoft.com/office/drawing/2014/main" id="{8ADDA326-6A34-49C5-BDEF-71533EFAC40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1" name="Text Box 8">
          <a:extLst>
            <a:ext uri="{FF2B5EF4-FFF2-40B4-BE49-F238E27FC236}">
              <a16:creationId xmlns:a16="http://schemas.microsoft.com/office/drawing/2014/main" id="{BBEC5CDF-7576-4DB1-A9C3-F6B8E265542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2" name="Text Box 9">
          <a:extLst>
            <a:ext uri="{FF2B5EF4-FFF2-40B4-BE49-F238E27FC236}">
              <a16:creationId xmlns:a16="http://schemas.microsoft.com/office/drawing/2014/main" id="{307FD643-34EC-4CCD-B9A5-810CC2A4C7F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3" name="Text Box 10">
          <a:extLst>
            <a:ext uri="{FF2B5EF4-FFF2-40B4-BE49-F238E27FC236}">
              <a16:creationId xmlns:a16="http://schemas.microsoft.com/office/drawing/2014/main" id="{1373097E-DD7D-4990-98F3-50CDC93638B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4" name="Text Box 11">
          <a:extLst>
            <a:ext uri="{FF2B5EF4-FFF2-40B4-BE49-F238E27FC236}">
              <a16:creationId xmlns:a16="http://schemas.microsoft.com/office/drawing/2014/main" id="{3742B7CF-4CA2-4265-A1F1-80A8CD7C9B6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5" name="Text Box 12">
          <a:extLst>
            <a:ext uri="{FF2B5EF4-FFF2-40B4-BE49-F238E27FC236}">
              <a16:creationId xmlns:a16="http://schemas.microsoft.com/office/drawing/2014/main" id="{0D6A0CE6-F1F4-42F8-B504-ACCEB388699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6" name="Text Box 13">
          <a:extLst>
            <a:ext uri="{FF2B5EF4-FFF2-40B4-BE49-F238E27FC236}">
              <a16:creationId xmlns:a16="http://schemas.microsoft.com/office/drawing/2014/main" id="{C661F4DC-14ED-480B-BC5D-7B85BCAD5F7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7" name="Text Box 14">
          <a:extLst>
            <a:ext uri="{FF2B5EF4-FFF2-40B4-BE49-F238E27FC236}">
              <a16:creationId xmlns:a16="http://schemas.microsoft.com/office/drawing/2014/main" id="{F7AFD729-7210-424C-8622-E6AC9348173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8" name="Text Box 15">
          <a:extLst>
            <a:ext uri="{FF2B5EF4-FFF2-40B4-BE49-F238E27FC236}">
              <a16:creationId xmlns:a16="http://schemas.microsoft.com/office/drawing/2014/main" id="{E9A56738-BFA7-49C5-900F-053586BF791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59" name="Text Box 16">
          <a:extLst>
            <a:ext uri="{FF2B5EF4-FFF2-40B4-BE49-F238E27FC236}">
              <a16:creationId xmlns:a16="http://schemas.microsoft.com/office/drawing/2014/main" id="{47D06B0E-8BB5-4D3C-9F5B-9A832AD915D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0" name="Text Box 17">
          <a:extLst>
            <a:ext uri="{FF2B5EF4-FFF2-40B4-BE49-F238E27FC236}">
              <a16:creationId xmlns:a16="http://schemas.microsoft.com/office/drawing/2014/main" id="{1B5F7503-0430-4BAC-97A4-EF07A385BD0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1" name="Text Box 6">
          <a:extLst>
            <a:ext uri="{FF2B5EF4-FFF2-40B4-BE49-F238E27FC236}">
              <a16:creationId xmlns:a16="http://schemas.microsoft.com/office/drawing/2014/main" id="{790D4F34-A39C-4A69-A7EA-3F6B1502DF7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2" name="Text Box 7">
          <a:extLst>
            <a:ext uri="{FF2B5EF4-FFF2-40B4-BE49-F238E27FC236}">
              <a16:creationId xmlns:a16="http://schemas.microsoft.com/office/drawing/2014/main" id="{29F3E00C-95B1-4137-AB88-EDAE9254FDA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3" name="Text Box 8">
          <a:extLst>
            <a:ext uri="{FF2B5EF4-FFF2-40B4-BE49-F238E27FC236}">
              <a16:creationId xmlns:a16="http://schemas.microsoft.com/office/drawing/2014/main" id="{4F974137-16EB-4EBF-B0CB-0F8F5825577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4" name="Text Box 9">
          <a:extLst>
            <a:ext uri="{FF2B5EF4-FFF2-40B4-BE49-F238E27FC236}">
              <a16:creationId xmlns:a16="http://schemas.microsoft.com/office/drawing/2014/main" id="{BADE855B-7D63-42D5-A068-584CC558ECF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5" name="Text Box 10">
          <a:extLst>
            <a:ext uri="{FF2B5EF4-FFF2-40B4-BE49-F238E27FC236}">
              <a16:creationId xmlns:a16="http://schemas.microsoft.com/office/drawing/2014/main" id="{49631653-5B92-4B69-8FC8-2E49120ABD0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6" name="Text Box 11">
          <a:extLst>
            <a:ext uri="{FF2B5EF4-FFF2-40B4-BE49-F238E27FC236}">
              <a16:creationId xmlns:a16="http://schemas.microsoft.com/office/drawing/2014/main" id="{A81AB7BD-595B-4FD7-80C4-51C2051C8AC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7" name="Text Box 12">
          <a:extLst>
            <a:ext uri="{FF2B5EF4-FFF2-40B4-BE49-F238E27FC236}">
              <a16:creationId xmlns:a16="http://schemas.microsoft.com/office/drawing/2014/main" id="{B523B026-5A0A-4961-9493-2E5E75EE835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8" name="Text Box 13">
          <a:extLst>
            <a:ext uri="{FF2B5EF4-FFF2-40B4-BE49-F238E27FC236}">
              <a16:creationId xmlns:a16="http://schemas.microsoft.com/office/drawing/2014/main" id="{F0C66B16-8697-467A-8225-2D86994BF1E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69" name="Text Box 14">
          <a:extLst>
            <a:ext uri="{FF2B5EF4-FFF2-40B4-BE49-F238E27FC236}">
              <a16:creationId xmlns:a16="http://schemas.microsoft.com/office/drawing/2014/main" id="{52220F40-D28E-4371-B171-7CB49556E6E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0" name="Text Box 15">
          <a:extLst>
            <a:ext uri="{FF2B5EF4-FFF2-40B4-BE49-F238E27FC236}">
              <a16:creationId xmlns:a16="http://schemas.microsoft.com/office/drawing/2014/main" id="{00B43D6B-9452-4F87-AF13-27805E3A3C2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1" name="Text Box 16">
          <a:extLst>
            <a:ext uri="{FF2B5EF4-FFF2-40B4-BE49-F238E27FC236}">
              <a16:creationId xmlns:a16="http://schemas.microsoft.com/office/drawing/2014/main" id="{C43BB641-AD90-4902-9F0B-8745B7DD775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2" name="Text Box 17">
          <a:extLst>
            <a:ext uri="{FF2B5EF4-FFF2-40B4-BE49-F238E27FC236}">
              <a16:creationId xmlns:a16="http://schemas.microsoft.com/office/drawing/2014/main" id="{29631D9F-A603-4F32-8B0E-101CEBA57A0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3" name="Text Box 7">
          <a:extLst>
            <a:ext uri="{FF2B5EF4-FFF2-40B4-BE49-F238E27FC236}">
              <a16:creationId xmlns:a16="http://schemas.microsoft.com/office/drawing/2014/main" id="{A2E61092-C872-41ED-A9C8-83F6BFB2FB8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4" name="Text Box 8">
          <a:extLst>
            <a:ext uri="{FF2B5EF4-FFF2-40B4-BE49-F238E27FC236}">
              <a16:creationId xmlns:a16="http://schemas.microsoft.com/office/drawing/2014/main" id="{897537B2-1042-42C6-8E11-2DD26B8FBAF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 name="Text Box 9">
          <a:extLst>
            <a:ext uri="{FF2B5EF4-FFF2-40B4-BE49-F238E27FC236}">
              <a16:creationId xmlns:a16="http://schemas.microsoft.com/office/drawing/2014/main" id="{2C8EFFCE-120E-4F9A-A279-74F42DE3A96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 name="Text Box 10">
          <a:extLst>
            <a:ext uri="{FF2B5EF4-FFF2-40B4-BE49-F238E27FC236}">
              <a16:creationId xmlns:a16="http://schemas.microsoft.com/office/drawing/2014/main" id="{23E8C00B-0C7D-4BA8-B30B-238A0EC851B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 name="Text Box 11">
          <a:extLst>
            <a:ext uri="{FF2B5EF4-FFF2-40B4-BE49-F238E27FC236}">
              <a16:creationId xmlns:a16="http://schemas.microsoft.com/office/drawing/2014/main" id="{B1E38B7E-C9F5-4F10-B559-B95C1136A34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 name="Text Box 12">
          <a:extLst>
            <a:ext uri="{FF2B5EF4-FFF2-40B4-BE49-F238E27FC236}">
              <a16:creationId xmlns:a16="http://schemas.microsoft.com/office/drawing/2014/main" id="{CF6EA5CF-6C8A-4020-9A94-15D0837C12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 name="Text Box 13">
          <a:extLst>
            <a:ext uri="{FF2B5EF4-FFF2-40B4-BE49-F238E27FC236}">
              <a16:creationId xmlns:a16="http://schemas.microsoft.com/office/drawing/2014/main" id="{690F939B-2716-4FCE-B064-8BCBD76B85B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 name="Text Box 14">
          <a:extLst>
            <a:ext uri="{FF2B5EF4-FFF2-40B4-BE49-F238E27FC236}">
              <a16:creationId xmlns:a16="http://schemas.microsoft.com/office/drawing/2014/main" id="{291A5BE5-9821-42EA-AE15-3AA84235D26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 name="Text Box 15">
          <a:extLst>
            <a:ext uri="{FF2B5EF4-FFF2-40B4-BE49-F238E27FC236}">
              <a16:creationId xmlns:a16="http://schemas.microsoft.com/office/drawing/2014/main" id="{741D6365-9602-4DE6-AFAA-C89BA35FDFF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 name="Text Box 16">
          <a:extLst>
            <a:ext uri="{FF2B5EF4-FFF2-40B4-BE49-F238E27FC236}">
              <a16:creationId xmlns:a16="http://schemas.microsoft.com/office/drawing/2014/main" id="{2BE76873-C35B-4F4E-89BE-69EC55BC9ED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 name="Text Box 17">
          <a:extLst>
            <a:ext uri="{FF2B5EF4-FFF2-40B4-BE49-F238E27FC236}">
              <a16:creationId xmlns:a16="http://schemas.microsoft.com/office/drawing/2014/main" id="{1944B814-6B61-4FAA-B453-C47FA03A8F8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 name="Text Box 6">
          <a:extLst>
            <a:ext uri="{FF2B5EF4-FFF2-40B4-BE49-F238E27FC236}">
              <a16:creationId xmlns:a16="http://schemas.microsoft.com/office/drawing/2014/main" id="{6121C6EA-EB08-468A-80CA-EE6D7F7BFF4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 name="Text Box 7">
          <a:extLst>
            <a:ext uri="{FF2B5EF4-FFF2-40B4-BE49-F238E27FC236}">
              <a16:creationId xmlns:a16="http://schemas.microsoft.com/office/drawing/2014/main" id="{0143B8F2-AE9D-445B-BBB5-3A117F0ACC4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 name="Text Box 8">
          <a:extLst>
            <a:ext uri="{FF2B5EF4-FFF2-40B4-BE49-F238E27FC236}">
              <a16:creationId xmlns:a16="http://schemas.microsoft.com/office/drawing/2014/main" id="{FEE727E6-998E-402B-BFA0-7B0A67E7084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 name="Text Box 9">
          <a:extLst>
            <a:ext uri="{FF2B5EF4-FFF2-40B4-BE49-F238E27FC236}">
              <a16:creationId xmlns:a16="http://schemas.microsoft.com/office/drawing/2014/main" id="{F417DF63-BF74-4B82-BA34-0A92C7CC3DD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 name="Text Box 10">
          <a:extLst>
            <a:ext uri="{FF2B5EF4-FFF2-40B4-BE49-F238E27FC236}">
              <a16:creationId xmlns:a16="http://schemas.microsoft.com/office/drawing/2014/main" id="{5CDE6E6B-91D5-4D71-952D-9FCB26C705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 name="Text Box 11">
          <a:extLst>
            <a:ext uri="{FF2B5EF4-FFF2-40B4-BE49-F238E27FC236}">
              <a16:creationId xmlns:a16="http://schemas.microsoft.com/office/drawing/2014/main" id="{B77429D9-87F8-4B71-BFEA-594AF17F4B3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 name="Text Box 12">
          <a:extLst>
            <a:ext uri="{FF2B5EF4-FFF2-40B4-BE49-F238E27FC236}">
              <a16:creationId xmlns:a16="http://schemas.microsoft.com/office/drawing/2014/main" id="{07695F8C-F162-4203-BC0F-E06E3AA4B12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 name="Text Box 13">
          <a:extLst>
            <a:ext uri="{FF2B5EF4-FFF2-40B4-BE49-F238E27FC236}">
              <a16:creationId xmlns:a16="http://schemas.microsoft.com/office/drawing/2014/main" id="{56201594-E94C-4080-87FB-8A0903BBDE6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 name="Text Box 14">
          <a:extLst>
            <a:ext uri="{FF2B5EF4-FFF2-40B4-BE49-F238E27FC236}">
              <a16:creationId xmlns:a16="http://schemas.microsoft.com/office/drawing/2014/main" id="{1FFA6A17-38CB-4879-BAA1-6766EB210B5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 name="Text Box 15">
          <a:extLst>
            <a:ext uri="{FF2B5EF4-FFF2-40B4-BE49-F238E27FC236}">
              <a16:creationId xmlns:a16="http://schemas.microsoft.com/office/drawing/2014/main" id="{3D226DE5-94F6-40C9-B0D1-9F26A965F34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 name="Text Box 16">
          <a:extLst>
            <a:ext uri="{FF2B5EF4-FFF2-40B4-BE49-F238E27FC236}">
              <a16:creationId xmlns:a16="http://schemas.microsoft.com/office/drawing/2014/main" id="{C5C4963A-2B21-4EC7-9AC1-17D5E2F5990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 name="Text Box 17">
          <a:extLst>
            <a:ext uri="{FF2B5EF4-FFF2-40B4-BE49-F238E27FC236}">
              <a16:creationId xmlns:a16="http://schemas.microsoft.com/office/drawing/2014/main" id="{A1731529-2B02-4CE8-BCE5-66EFE4BFB51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 name="Text Box 6">
          <a:extLst>
            <a:ext uri="{FF2B5EF4-FFF2-40B4-BE49-F238E27FC236}">
              <a16:creationId xmlns:a16="http://schemas.microsoft.com/office/drawing/2014/main" id="{5EEEBAE0-B58C-4379-9F73-CDD17BD81A6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 name="Text Box 7">
          <a:extLst>
            <a:ext uri="{FF2B5EF4-FFF2-40B4-BE49-F238E27FC236}">
              <a16:creationId xmlns:a16="http://schemas.microsoft.com/office/drawing/2014/main" id="{F87CF506-D255-4487-9695-1C735C5187B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 name="Text Box 8">
          <a:extLst>
            <a:ext uri="{FF2B5EF4-FFF2-40B4-BE49-F238E27FC236}">
              <a16:creationId xmlns:a16="http://schemas.microsoft.com/office/drawing/2014/main" id="{3A46A965-CE50-4D83-8BB5-D952DC9600C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 name="Text Box 9">
          <a:extLst>
            <a:ext uri="{FF2B5EF4-FFF2-40B4-BE49-F238E27FC236}">
              <a16:creationId xmlns:a16="http://schemas.microsoft.com/office/drawing/2014/main" id="{4E0FAD0E-61CF-468F-8E41-E50FE6C8633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 name="Text Box 10">
          <a:extLst>
            <a:ext uri="{FF2B5EF4-FFF2-40B4-BE49-F238E27FC236}">
              <a16:creationId xmlns:a16="http://schemas.microsoft.com/office/drawing/2014/main" id="{25349674-98E1-45B4-90B7-0BAA966792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 name="Text Box 11">
          <a:extLst>
            <a:ext uri="{FF2B5EF4-FFF2-40B4-BE49-F238E27FC236}">
              <a16:creationId xmlns:a16="http://schemas.microsoft.com/office/drawing/2014/main" id="{F8D73697-1E7F-4628-AB6B-5B981818DAB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 name="Text Box 12">
          <a:extLst>
            <a:ext uri="{FF2B5EF4-FFF2-40B4-BE49-F238E27FC236}">
              <a16:creationId xmlns:a16="http://schemas.microsoft.com/office/drawing/2014/main" id="{F6A7FF97-4DA8-4AFA-881E-07C6644BA3C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 name="Text Box 13">
          <a:extLst>
            <a:ext uri="{FF2B5EF4-FFF2-40B4-BE49-F238E27FC236}">
              <a16:creationId xmlns:a16="http://schemas.microsoft.com/office/drawing/2014/main" id="{035C4A4A-58EA-45C2-9A0E-506EE88A479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 name="Text Box 14">
          <a:extLst>
            <a:ext uri="{FF2B5EF4-FFF2-40B4-BE49-F238E27FC236}">
              <a16:creationId xmlns:a16="http://schemas.microsoft.com/office/drawing/2014/main" id="{A94F627D-9179-4258-8F2F-98077E05E92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 name="Text Box 15">
          <a:extLst>
            <a:ext uri="{FF2B5EF4-FFF2-40B4-BE49-F238E27FC236}">
              <a16:creationId xmlns:a16="http://schemas.microsoft.com/office/drawing/2014/main" id="{3949E038-F438-44D7-81C4-BBDA24C8970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 name="Text Box 16">
          <a:extLst>
            <a:ext uri="{FF2B5EF4-FFF2-40B4-BE49-F238E27FC236}">
              <a16:creationId xmlns:a16="http://schemas.microsoft.com/office/drawing/2014/main" id="{195F881B-1FF2-4C4F-A23C-7E9122885B5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 name="Text Box 17">
          <a:extLst>
            <a:ext uri="{FF2B5EF4-FFF2-40B4-BE49-F238E27FC236}">
              <a16:creationId xmlns:a16="http://schemas.microsoft.com/office/drawing/2014/main" id="{EEEE4F0A-F155-43C3-9663-7F7E1E09ED1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 name="Text Box 6">
          <a:extLst>
            <a:ext uri="{FF2B5EF4-FFF2-40B4-BE49-F238E27FC236}">
              <a16:creationId xmlns:a16="http://schemas.microsoft.com/office/drawing/2014/main" id="{8F9EB3DB-5FE2-454F-9E71-36E23066E2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 name="Text Box 7">
          <a:extLst>
            <a:ext uri="{FF2B5EF4-FFF2-40B4-BE49-F238E27FC236}">
              <a16:creationId xmlns:a16="http://schemas.microsoft.com/office/drawing/2014/main" id="{A1E3D50F-21E5-4C4E-B14D-4174A3ACAAE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 name="Text Box 8">
          <a:extLst>
            <a:ext uri="{FF2B5EF4-FFF2-40B4-BE49-F238E27FC236}">
              <a16:creationId xmlns:a16="http://schemas.microsoft.com/office/drawing/2014/main" id="{4F117681-5D1E-42C8-96C6-15B821D011D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 name="Text Box 9">
          <a:extLst>
            <a:ext uri="{FF2B5EF4-FFF2-40B4-BE49-F238E27FC236}">
              <a16:creationId xmlns:a16="http://schemas.microsoft.com/office/drawing/2014/main" id="{90CE184D-6F3A-4954-9647-02F20A856E2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 name="Text Box 10">
          <a:extLst>
            <a:ext uri="{FF2B5EF4-FFF2-40B4-BE49-F238E27FC236}">
              <a16:creationId xmlns:a16="http://schemas.microsoft.com/office/drawing/2014/main" id="{B81EA241-7807-4739-BFFD-210844D2F32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3" name="Text Box 11">
          <a:extLst>
            <a:ext uri="{FF2B5EF4-FFF2-40B4-BE49-F238E27FC236}">
              <a16:creationId xmlns:a16="http://schemas.microsoft.com/office/drawing/2014/main" id="{4505C827-6189-4AF1-AEEE-A1C16E046CC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4" name="Text Box 12">
          <a:extLst>
            <a:ext uri="{FF2B5EF4-FFF2-40B4-BE49-F238E27FC236}">
              <a16:creationId xmlns:a16="http://schemas.microsoft.com/office/drawing/2014/main" id="{5EEB7BA0-4FA3-4C67-A159-92D46EB5B49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5" name="Text Box 13">
          <a:extLst>
            <a:ext uri="{FF2B5EF4-FFF2-40B4-BE49-F238E27FC236}">
              <a16:creationId xmlns:a16="http://schemas.microsoft.com/office/drawing/2014/main" id="{54609584-7C68-4078-AD4C-C8C88716D4B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6" name="Text Box 14">
          <a:extLst>
            <a:ext uri="{FF2B5EF4-FFF2-40B4-BE49-F238E27FC236}">
              <a16:creationId xmlns:a16="http://schemas.microsoft.com/office/drawing/2014/main" id="{2B8D2F6D-3650-4CD1-BB54-F503F46D4A5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7" name="Text Box 15">
          <a:extLst>
            <a:ext uri="{FF2B5EF4-FFF2-40B4-BE49-F238E27FC236}">
              <a16:creationId xmlns:a16="http://schemas.microsoft.com/office/drawing/2014/main" id="{E730D82A-EBEE-4BFF-8A40-3B5804A54EB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8" name="Text Box 16">
          <a:extLst>
            <a:ext uri="{FF2B5EF4-FFF2-40B4-BE49-F238E27FC236}">
              <a16:creationId xmlns:a16="http://schemas.microsoft.com/office/drawing/2014/main" id="{EAA1FF63-454F-4984-A83E-55423CDCB19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9" name="Text Box 17">
          <a:extLst>
            <a:ext uri="{FF2B5EF4-FFF2-40B4-BE49-F238E27FC236}">
              <a16:creationId xmlns:a16="http://schemas.microsoft.com/office/drawing/2014/main" id="{5C2BC839-9C08-4BD1-B3D4-4A3EE5B0712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0" name="Text Box 7">
          <a:extLst>
            <a:ext uri="{FF2B5EF4-FFF2-40B4-BE49-F238E27FC236}">
              <a16:creationId xmlns:a16="http://schemas.microsoft.com/office/drawing/2014/main" id="{E4743674-8B33-4E90-9310-028A09135E0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1" name="Text Box 8">
          <a:extLst>
            <a:ext uri="{FF2B5EF4-FFF2-40B4-BE49-F238E27FC236}">
              <a16:creationId xmlns:a16="http://schemas.microsoft.com/office/drawing/2014/main" id="{71B18EAC-AE0E-479E-B335-F86106408BA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2" name="Text Box 9">
          <a:extLst>
            <a:ext uri="{FF2B5EF4-FFF2-40B4-BE49-F238E27FC236}">
              <a16:creationId xmlns:a16="http://schemas.microsoft.com/office/drawing/2014/main" id="{7A9B2D36-06D4-46F5-95C8-C0960D82298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3" name="Text Box 10">
          <a:extLst>
            <a:ext uri="{FF2B5EF4-FFF2-40B4-BE49-F238E27FC236}">
              <a16:creationId xmlns:a16="http://schemas.microsoft.com/office/drawing/2014/main" id="{EE5CAB9A-46C4-4AC9-ADF1-79E893DBC4C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4" name="Text Box 11">
          <a:extLst>
            <a:ext uri="{FF2B5EF4-FFF2-40B4-BE49-F238E27FC236}">
              <a16:creationId xmlns:a16="http://schemas.microsoft.com/office/drawing/2014/main" id="{7F1A9E5C-8404-4CC4-9F5E-F3A31082618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5" name="Text Box 12">
          <a:extLst>
            <a:ext uri="{FF2B5EF4-FFF2-40B4-BE49-F238E27FC236}">
              <a16:creationId xmlns:a16="http://schemas.microsoft.com/office/drawing/2014/main" id="{F7B81C66-B680-4A0C-A7DE-A6BC51E6F14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6" name="Text Box 13">
          <a:extLst>
            <a:ext uri="{FF2B5EF4-FFF2-40B4-BE49-F238E27FC236}">
              <a16:creationId xmlns:a16="http://schemas.microsoft.com/office/drawing/2014/main" id="{59D6939A-F2EB-4142-970E-3C85EE8030E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7" name="Text Box 14">
          <a:extLst>
            <a:ext uri="{FF2B5EF4-FFF2-40B4-BE49-F238E27FC236}">
              <a16:creationId xmlns:a16="http://schemas.microsoft.com/office/drawing/2014/main" id="{16FC2639-22C4-417F-B351-65A45D2D6DB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8" name="Text Box 15">
          <a:extLst>
            <a:ext uri="{FF2B5EF4-FFF2-40B4-BE49-F238E27FC236}">
              <a16:creationId xmlns:a16="http://schemas.microsoft.com/office/drawing/2014/main" id="{F4F93B5B-F2EE-4322-B940-D513CCAE696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29" name="Text Box 16">
          <a:extLst>
            <a:ext uri="{FF2B5EF4-FFF2-40B4-BE49-F238E27FC236}">
              <a16:creationId xmlns:a16="http://schemas.microsoft.com/office/drawing/2014/main" id="{0987DF46-0EDF-44EE-9A71-EF634581B76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0" name="Text Box 17">
          <a:extLst>
            <a:ext uri="{FF2B5EF4-FFF2-40B4-BE49-F238E27FC236}">
              <a16:creationId xmlns:a16="http://schemas.microsoft.com/office/drawing/2014/main" id="{A30DCD8E-5B69-4DDD-9918-D1FDE935876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1" name="Text Box 6">
          <a:extLst>
            <a:ext uri="{FF2B5EF4-FFF2-40B4-BE49-F238E27FC236}">
              <a16:creationId xmlns:a16="http://schemas.microsoft.com/office/drawing/2014/main" id="{0095EDDD-7364-4FF4-80D4-FC052BAE0B1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2" name="Text Box 7">
          <a:extLst>
            <a:ext uri="{FF2B5EF4-FFF2-40B4-BE49-F238E27FC236}">
              <a16:creationId xmlns:a16="http://schemas.microsoft.com/office/drawing/2014/main" id="{C2CAC884-D8A2-4D46-8DD3-05D7DA1402D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3" name="Text Box 8">
          <a:extLst>
            <a:ext uri="{FF2B5EF4-FFF2-40B4-BE49-F238E27FC236}">
              <a16:creationId xmlns:a16="http://schemas.microsoft.com/office/drawing/2014/main" id="{5DC64CB1-5088-4B6B-8B52-1EC34409469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4" name="Text Box 9">
          <a:extLst>
            <a:ext uri="{FF2B5EF4-FFF2-40B4-BE49-F238E27FC236}">
              <a16:creationId xmlns:a16="http://schemas.microsoft.com/office/drawing/2014/main" id="{B921A116-4B12-4A25-A3CB-754DF987201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5" name="Text Box 10">
          <a:extLst>
            <a:ext uri="{FF2B5EF4-FFF2-40B4-BE49-F238E27FC236}">
              <a16:creationId xmlns:a16="http://schemas.microsoft.com/office/drawing/2014/main" id="{231F4A62-3C8D-4BBD-AD2C-8DCB9A5C383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6" name="Text Box 11">
          <a:extLst>
            <a:ext uri="{FF2B5EF4-FFF2-40B4-BE49-F238E27FC236}">
              <a16:creationId xmlns:a16="http://schemas.microsoft.com/office/drawing/2014/main" id="{FDEB51D8-DC89-495E-A5FF-593F3B5997F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7" name="Text Box 12">
          <a:extLst>
            <a:ext uri="{FF2B5EF4-FFF2-40B4-BE49-F238E27FC236}">
              <a16:creationId xmlns:a16="http://schemas.microsoft.com/office/drawing/2014/main" id="{45BC40FB-FA6C-423F-AEC3-241501281C7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8" name="Text Box 13">
          <a:extLst>
            <a:ext uri="{FF2B5EF4-FFF2-40B4-BE49-F238E27FC236}">
              <a16:creationId xmlns:a16="http://schemas.microsoft.com/office/drawing/2014/main" id="{4407470A-2BE2-48E0-A1EF-F84BECD10CD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39" name="Text Box 14">
          <a:extLst>
            <a:ext uri="{FF2B5EF4-FFF2-40B4-BE49-F238E27FC236}">
              <a16:creationId xmlns:a16="http://schemas.microsoft.com/office/drawing/2014/main" id="{607003F1-18FD-4249-904E-FC30E7B99B2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0" name="Text Box 15">
          <a:extLst>
            <a:ext uri="{FF2B5EF4-FFF2-40B4-BE49-F238E27FC236}">
              <a16:creationId xmlns:a16="http://schemas.microsoft.com/office/drawing/2014/main" id="{29FD4B7C-B2F9-4C4E-B83E-E4CFBB2A54C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1" name="Text Box 16">
          <a:extLst>
            <a:ext uri="{FF2B5EF4-FFF2-40B4-BE49-F238E27FC236}">
              <a16:creationId xmlns:a16="http://schemas.microsoft.com/office/drawing/2014/main" id="{0D1D05F7-39D3-4350-97C1-14DD27247C1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2" name="Text Box 17">
          <a:extLst>
            <a:ext uri="{FF2B5EF4-FFF2-40B4-BE49-F238E27FC236}">
              <a16:creationId xmlns:a16="http://schemas.microsoft.com/office/drawing/2014/main" id="{E7A43404-56A2-45BD-89BB-CA8D3DBF59A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3" name="Text Box 6">
          <a:extLst>
            <a:ext uri="{FF2B5EF4-FFF2-40B4-BE49-F238E27FC236}">
              <a16:creationId xmlns:a16="http://schemas.microsoft.com/office/drawing/2014/main" id="{6232E809-BAE6-440D-B7CB-7C39B87CDD7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4" name="Text Box 7">
          <a:extLst>
            <a:ext uri="{FF2B5EF4-FFF2-40B4-BE49-F238E27FC236}">
              <a16:creationId xmlns:a16="http://schemas.microsoft.com/office/drawing/2014/main" id="{1DD1E034-5A75-4D0D-956D-C53EE602233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5" name="Text Box 8">
          <a:extLst>
            <a:ext uri="{FF2B5EF4-FFF2-40B4-BE49-F238E27FC236}">
              <a16:creationId xmlns:a16="http://schemas.microsoft.com/office/drawing/2014/main" id="{3552B629-92AE-4DF8-A33E-9057A42FDF8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6" name="Text Box 9">
          <a:extLst>
            <a:ext uri="{FF2B5EF4-FFF2-40B4-BE49-F238E27FC236}">
              <a16:creationId xmlns:a16="http://schemas.microsoft.com/office/drawing/2014/main" id="{90FCEC3D-D662-4897-A818-5421236908D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7" name="Text Box 10">
          <a:extLst>
            <a:ext uri="{FF2B5EF4-FFF2-40B4-BE49-F238E27FC236}">
              <a16:creationId xmlns:a16="http://schemas.microsoft.com/office/drawing/2014/main" id="{E14E7864-24E8-4655-BACF-A4E1416573A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8" name="Text Box 11">
          <a:extLst>
            <a:ext uri="{FF2B5EF4-FFF2-40B4-BE49-F238E27FC236}">
              <a16:creationId xmlns:a16="http://schemas.microsoft.com/office/drawing/2014/main" id="{E5294C03-0CE2-49C9-B6F9-A15B0B26AF4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49" name="Text Box 12">
          <a:extLst>
            <a:ext uri="{FF2B5EF4-FFF2-40B4-BE49-F238E27FC236}">
              <a16:creationId xmlns:a16="http://schemas.microsoft.com/office/drawing/2014/main" id="{F5545EE0-07E8-4842-9BDE-8B18A3E9D40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0" name="Text Box 13">
          <a:extLst>
            <a:ext uri="{FF2B5EF4-FFF2-40B4-BE49-F238E27FC236}">
              <a16:creationId xmlns:a16="http://schemas.microsoft.com/office/drawing/2014/main" id="{360BD09B-20CF-4570-B537-0BBEA524E7B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1" name="Text Box 14">
          <a:extLst>
            <a:ext uri="{FF2B5EF4-FFF2-40B4-BE49-F238E27FC236}">
              <a16:creationId xmlns:a16="http://schemas.microsoft.com/office/drawing/2014/main" id="{9039D631-18F8-4083-A0B1-FEC3A0F9B50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2" name="Text Box 15">
          <a:extLst>
            <a:ext uri="{FF2B5EF4-FFF2-40B4-BE49-F238E27FC236}">
              <a16:creationId xmlns:a16="http://schemas.microsoft.com/office/drawing/2014/main" id="{CA8F07F2-1B84-40E0-A2F5-5E229A79ADD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3" name="Text Box 16">
          <a:extLst>
            <a:ext uri="{FF2B5EF4-FFF2-40B4-BE49-F238E27FC236}">
              <a16:creationId xmlns:a16="http://schemas.microsoft.com/office/drawing/2014/main" id="{4250D2C0-FE29-4423-B9F5-84BB2012167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4" name="Text Box 17">
          <a:extLst>
            <a:ext uri="{FF2B5EF4-FFF2-40B4-BE49-F238E27FC236}">
              <a16:creationId xmlns:a16="http://schemas.microsoft.com/office/drawing/2014/main" id="{01956A7C-7CC1-41C5-9B74-E45EA80E419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5" name="Text Box 6">
          <a:extLst>
            <a:ext uri="{FF2B5EF4-FFF2-40B4-BE49-F238E27FC236}">
              <a16:creationId xmlns:a16="http://schemas.microsoft.com/office/drawing/2014/main" id="{EDB995DD-9636-4FF4-8761-12784542151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6" name="Text Box 7">
          <a:extLst>
            <a:ext uri="{FF2B5EF4-FFF2-40B4-BE49-F238E27FC236}">
              <a16:creationId xmlns:a16="http://schemas.microsoft.com/office/drawing/2014/main" id="{91183B67-5E26-4A46-B5E0-0C5598D4445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7" name="Text Box 8">
          <a:extLst>
            <a:ext uri="{FF2B5EF4-FFF2-40B4-BE49-F238E27FC236}">
              <a16:creationId xmlns:a16="http://schemas.microsoft.com/office/drawing/2014/main" id="{E2A605A8-CDD8-44E7-8E69-EAC869117E8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8" name="Text Box 9">
          <a:extLst>
            <a:ext uri="{FF2B5EF4-FFF2-40B4-BE49-F238E27FC236}">
              <a16:creationId xmlns:a16="http://schemas.microsoft.com/office/drawing/2014/main" id="{733E3A3B-C8F0-4819-B3F6-1D51A80E762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59" name="Text Box 10">
          <a:extLst>
            <a:ext uri="{FF2B5EF4-FFF2-40B4-BE49-F238E27FC236}">
              <a16:creationId xmlns:a16="http://schemas.microsoft.com/office/drawing/2014/main" id="{F5EB3C4B-6E85-4101-A86E-1D3F851DFBE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0" name="Text Box 11">
          <a:extLst>
            <a:ext uri="{FF2B5EF4-FFF2-40B4-BE49-F238E27FC236}">
              <a16:creationId xmlns:a16="http://schemas.microsoft.com/office/drawing/2014/main" id="{6987143E-0E88-4623-B3E4-A8B3C97AFB2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1" name="Text Box 12">
          <a:extLst>
            <a:ext uri="{FF2B5EF4-FFF2-40B4-BE49-F238E27FC236}">
              <a16:creationId xmlns:a16="http://schemas.microsoft.com/office/drawing/2014/main" id="{85EE8225-686C-442D-A63E-79BD30DE2EB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2" name="Text Box 13">
          <a:extLst>
            <a:ext uri="{FF2B5EF4-FFF2-40B4-BE49-F238E27FC236}">
              <a16:creationId xmlns:a16="http://schemas.microsoft.com/office/drawing/2014/main" id="{2D71D255-64E9-4F3B-ADCD-866F3A719A5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3" name="Text Box 14">
          <a:extLst>
            <a:ext uri="{FF2B5EF4-FFF2-40B4-BE49-F238E27FC236}">
              <a16:creationId xmlns:a16="http://schemas.microsoft.com/office/drawing/2014/main" id="{704AF4B0-6D0A-4A4E-813A-FBE0EDF3D00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4" name="Text Box 15">
          <a:extLst>
            <a:ext uri="{FF2B5EF4-FFF2-40B4-BE49-F238E27FC236}">
              <a16:creationId xmlns:a16="http://schemas.microsoft.com/office/drawing/2014/main" id="{F0B30A62-18BC-4E4C-8E35-D10CBC2635A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5" name="Text Box 16">
          <a:extLst>
            <a:ext uri="{FF2B5EF4-FFF2-40B4-BE49-F238E27FC236}">
              <a16:creationId xmlns:a16="http://schemas.microsoft.com/office/drawing/2014/main" id="{CEFFA3DA-F0A4-427B-AC11-C53E30E317A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6" name="Text Box 17">
          <a:extLst>
            <a:ext uri="{FF2B5EF4-FFF2-40B4-BE49-F238E27FC236}">
              <a16:creationId xmlns:a16="http://schemas.microsoft.com/office/drawing/2014/main" id="{F8EFF297-8DCF-43B8-8028-F5859D2A076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7" name="Text Box 7">
          <a:extLst>
            <a:ext uri="{FF2B5EF4-FFF2-40B4-BE49-F238E27FC236}">
              <a16:creationId xmlns:a16="http://schemas.microsoft.com/office/drawing/2014/main" id="{825B0D22-8765-4DB9-88E5-8CBD03BCB62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8" name="Text Box 8">
          <a:extLst>
            <a:ext uri="{FF2B5EF4-FFF2-40B4-BE49-F238E27FC236}">
              <a16:creationId xmlns:a16="http://schemas.microsoft.com/office/drawing/2014/main" id="{3827D544-1EAA-4638-AF51-439E94AD002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69" name="Text Box 9">
          <a:extLst>
            <a:ext uri="{FF2B5EF4-FFF2-40B4-BE49-F238E27FC236}">
              <a16:creationId xmlns:a16="http://schemas.microsoft.com/office/drawing/2014/main" id="{4A1874D4-B1B1-4385-8B42-6C358D0FD01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0" name="Text Box 10">
          <a:extLst>
            <a:ext uri="{FF2B5EF4-FFF2-40B4-BE49-F238E27FC236}">
              <a16:creationId xmlns:a16="http://schemas.microsoft.com/office/drawing/2014/main" id="{05BEBE1E-B30E-4E39-8180-DFE5AC23B2A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1" name="Text Box 11">
          <a:extLst>
            <a:ext uri="{FF2B5EF4-FFF2-40B4-BE49-F238E27FC236}">
              <a16:creationId xmlns:a16="http://schemas.microsoft.com/office/drawing/2014/main" id="{FF8F187D-1EDF-43C1-8942-29ABD864DE3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2" name="Text Box 12">
          <a:extLst>
            <a:ext uri="{FF2B5EF4-FFF2-40B4-BE49-F238E27FC236}">
              <a16:creationId xmlns:a16="http://schemas.microsoft.com/office/drawing/2014/main" id="{F4247278-0A82-48A4-809A-B1DB2998AA4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3" name="Text Box 13">
          <a:extLst>
            <a:ext uri="{FF2B5EF4-FFF2-40B4-BE49-F238E27FC236}">
              <a16:creationId xmlns:a16="http://schemas.microsoft.com/office/drawing/2014/main" id="{6799CD83-7355-4816-9622-E8306E328B2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4" name="Text Box 14">
          <a:extLst>
            <a:ext uri="{FF2B5EF4-FFF2-40B4-BE49-F238E27FC236}">
              <a16:creationId xmlns:a16="http://schemas.microsoft.com/office/drawing/2014/main" id="{31A44E5F-DCEA-4A11-ABC7-8FA1736BE7A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5" name="Text Box 15">
          <a:extLst>
            <a:ext uri="{FF2B5EF4-FFF2-40B4-BE49-F238E27FC236}">
              <a16:creationId xmlns:a16="http://schemas.microsoft.com/office/drawing/2014/main" id="{2DAB4437-8304-408F-86DF-489C5015E47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6" name="Text Box 16">
          <a:extLst>
            <a:ext uri="{FF2B5EF4-FFF2-40B4-BE49-F238E27FC236}">
              <a16:creationId xmlns:a16="http://schemas.microsoft.com/office/drawing/2014/main" id="{3189C536-4DC1-417D-8D4A-6B631B4D8D0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7" name="Text Box 17">
          <a:extLst>
            <a:ext uri="{FF2B5EF4-FFF2-40B4-BE49-F238E27FC236}">
              <a16:creationId xmlns:a16="http://schemas.microsoft.com/office/drawing/2014/main" id="{7A20E1F3-41D2-4F05-807E-F4A7D01B5CC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8" name="Text Box 6">
          <a:extLst>
            <a:ext uri="{FF2B5EF4-FFF2-40B4-BE49-F238E27FC236}">
              <a16:creationId xmlns:a16="http://schemas.microsoft.com/office/drawing/2014/main" id="{09151BB5-B239-4386-AF0C-12337386DD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79" name="Text Box 7">
          <a:extLst>
            <a:ext uri="{FF2B5EF4-FFF2-40B4-BE49-F238E27FC236}">
              <a16:creationId xmlns:a16="http://schemas.microsoft.com/office/drawing/2014/main" id="{2ED5E147-75F0-4FE8-A5DD-BEFF3A01467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0" name="Text Box 8">
          <a:extLst>
            <a:ext uri="{FF2B5EF4-FFF2-40B4-BE49-F238E27FC236}">
              <a16:creationId xmlns:a16="http://schemas.microsoft.com/office/drawing/2014/main" id="{9E616231-2CCF-4B81-9489-AF83D43FE5B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1" name="Text Box 9">
          <a:extLst>
            <a:ext uri="{FF2B5EF4-FFF2-40B4-BE49-F238E27FC236}">
              <a16:creationId xmlns:a16="http://schemas.microsoft.com/office/drawing/2014/main" id="{4FFB2146-B1EF-44C9-A3F4-7D94DB9436B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2" name="Text Box 10">
          <a:extLst>
            <a:ext uri="{FF2B5EF4-FFF2-40B4-BE49-F238E27FC236}">
              <a16:creationId xmlns:a16="http://schemas.microsoft.com/office/drawing/2014/main" id="{7DC6FB12-DCFA-4CE1-BD91-23C1883CFE1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3" name="Text Box 11">
          <a:extLst>
            <a:ext uri="{FF2B5EF4-FFF2-40B4-BE49-F238E27FC236}">
              <a16:creationId xmlns:a16="http://schemas.microsoft.com/office/drawing/2014/main" id="{64419944-8FB7-44FF-9F5E-3F1254C2CC0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4" name="Text Box 12">
          <a:extLst>
            <a:ext uri="{FF2B5EF4-FFF2-40B4-BE49-F238E27FC236}">
              <a16:creationId xmlns:a16="http://schemas.microsoft.com/office/drawing/2014/main" id="{D414852A-376F-4A7B-8428-FC901E30983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5" name="Text Box 13">
          <a:extLst>
            <a:ext uri="{FF2B5EF4-FFF2-40B4-BE49-F238E27FC236}">
              <a16:creationId xmlns:a16="http://schemas.microsoft.com/office/drawing/2014/main" id="{95E9DD1E-AB67-434C-88E3-5EE154A1EAB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6" name="Text Box 14">
          <a:extLst>
            <a:ext uri="{FF2B5EF4-FFF2-40B4-BE49-F238E27FC236}">
              <a16:creationId xmlns:a16="http://schemas.microsoft.com/office/drawing/2014/main" id="{DB789335-8901-4D6C-99EE-7420B59EB39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7" name="Text Box 15">
          <a:extLst>
            <a:ext uri="{FF2B5EF4-FFF2-40B4-BE49-F238E27FC236}">
              <a16:creationId xmlns:a16="http://schemas.microsoft.com/office/drawing/2014/main" id="{761B05C2-B20E-4F84-9145-211845937FA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8" name="Text Box 16">
          <a:extLst>
            <a:ext uri="{FF2B5EF4-FFF2-40B4-BE49-F238E27FC236}">
              <a16:creationId xmlns:a16="http://schemas.microsoft.com/office/drawing/2014/main" id="{856E850B-7716-489C-8D26-A01ECD8E0C3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89" name="Text Box 17">
          <a:extLst>
            <a:ext uri="{FF2B5EF4-FFF2-40B4-BE49-F238E27FC236}">
              <a16:creationId xmlns:a16="http://schemas.microsoft.com/office/drawing/2014/main" id="{09355548-2207-4199-A25E-51F17793F60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0" name="Text Box 6">
          <a:extLst>
            <a:ext uri="{FF2B5EF4-FFF2-40B4-BE49-F238E27FC236}">
              <a16:creationId xmlns:a16="http://schemas.microsoft.com/office/drawing/2014/main" id="{C6C9FADC-627D-4729-A2DF-64FDCB675AD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1" name="Text Box 7">
          <a:extLst>
            <a:ext uri="{FF2B5EF4-FFF2-40B4-BE49-F238E27FC236}">
              <a16:creationId xmlns:a16="http://schemas.microsoft.com/office/drawing/2014/main" id="{57B1DA7F-59EE-42C1-AE79-A67CE2115EE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2" name="Text Box 8">
          <a:extLst>
            <a:ext uri="{FF2B5EF4-FFF2-40B4-BE49-F238E27FC236}">
              <a16:creationId xmlns:a16="http://schemas.microsoft.com/office/drawing/2014/main" id="{447044D7-0884-449A-9F00-7281555C481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3" name="Text Box 9">
          <a:extLst>
            <a:ext uri="{FF2B5EF4-FFF2-40B4-BE49-F238E27FC236}">
              <a16:creationId xmlns:a16="http://schemas.microsoft.com/office/drawing/2014/main" id="{43AF0FA5-F9AB-443E-B767-DE25E28A78C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4" name="Text Box 10">
          <a:extLst>
            <a:ext uri="{FF2B5EF4-FFF2-40B4-BE49-F238E27FC236}">
              <a16:creationId xmlns:a16="http://schemas.microsoft.com/office/drawing/2014/main" id="{A5683A7D-471D-4D2F-8215-DF8697CC218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5" name="Text Box 11">
          <a:extLst>
            <a:ext uri="{FF2B5EF4-FFF2-40B4-BE49-F238E27FC236}">
              <a16:creationId xmlns:a16="http://schemas.microsoft.com/office/drawing/2014/main" id="{762C3E51-1181-4C3B-ABB3-5CBA2BDCAA8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6" name="Text Box 12">
          <a:extLst>
            <a:ext uri="{FF2B5EF4-FFF2-40B4-BE49-F238E27FC236}">
              <a16:creationId xmlns:a16="http://schemas.microsoft.com/office/drawing/2014/main" id="{066B13B1-12C9-4ABA-B43D-CA3E7D7943F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7" name="Text Box 13">
          <a:extLst>
            <a:ext uri="{FF2B5EF4-FFF2-40B4-BE49-F238E27FC236}">
              <a16:creationId xmlns:a16="http://schemas.microsoft.com/office/drawing/2014/main" id="{296795C6-85AA-4C02-9AFE-600EAEA2B03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8" name="Text Box 14">
          <a:extLst>
            <a:ext uri="{FF2B5EF4-FFF2-40B4-BE49-F238E27FC236}">
              <a16:creationId xmlns:a16="http://schemas.microsoft.com/office/drawing/2014/main" id="{E5EB6835-0F45-4908-A940-25E77314227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99" name="Text Box 15">
          <a:extLst>
            <a:ext uri="{FF2B5EF4-FFF2-40B4-BE49-F238E27FC236}">
              <a16:creationId xmlns:a16="http://schemas.microsoft.com/office/drawing/2014/main" id="{8E7263DB-F11E-476A-8FC9-8F72942E786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0" name="Text Box 16">
          <a:extLst>
            <a:ext uri="{FF2B5EF4-FFF2-40B4-BE49-F238E27FC236}">
              <a16:creationId xmlns:a16="http://schemas.microsoft.com/office/drawing/2014/main" id="{BD67FD64-0455-479E-8603-92CC3CA4CF9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1" name="Text Box 17">
          <a:extLst>
            <a:ext uri="{FF2B5EF4-FFF2-40B4-BE49-F238E27FC236}">
              <a16:creationId xmlns:a16="http://schemas.microsoft.com/office/drawing/2014/main" id="{63CD87BB-6987-4D02-AA0D-7B19F31BCBE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2" name="Text Box 6">
          <a:extLst>
            <a:ext uri="{FF2B5EF4-FFF2-40B4-BE49-F238E27FC236}">
              <a16:creationId xmlns:a16="http://schemas.microsoft.com/office/drawing/2014/main" id="{F5686005-36FE-40C6-9F0A-E123133FE2C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3" name="Text Box 7">
          <a:extLst>
            <a:ext uri="{FF2B5EF4-FFF2-40B4-BE49-F238E27FC236}">
              <a16:creationId xmlns:a16="http://schemas.microsoft.com/office/drawing/2014/main" id="{19DAB3EA-5124-4C35-BEBB-DA7FD20B675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4" name="Text Box 8">
          <a:extLst>
            <a:ext uri="{FF2B5EF4-FFF2-40B4-BE49-F238E27FC236}">
              <a16:creationId xmlns:a16="http://schemas.microsoft.com/office/drawing/2014/main" id="{3F845942-213E-4B33-8FB1-AC9069A8459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5" name="Text Box 9">
          <a:extLst>
            <a:ext uri="{FF2B5EF4-FFF2-40B4-BE49-F238E27FC236}">
              <a16:creationId xmlns:a16="http://schemas.microsoft.com/office/drawing/2014/main" id="{07207DF7-63A9-43E1-9694-F555A386D63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6" name="Text Box 10">
          <a:extLst>
            <a:ext uri="{FF2B5EF4-FFF2-40B4-BE49-F238E27FC236}">
              <a16:creationId xmlns:a16="http://schemas.microsoft.com/office/drawing/2014/main" id="{DDE73C0E-F7D7-4F9F-96E7-C15B657822B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7" name="Text Box 11">
          <a:extLst>
            <a:ext uri="{FF2B5EF4-FFF2-40B4-BE49-F238E27FC236}">
              <a16:creationId xmlns:a16="http://schemas.microsoft.com/office/drawing/2014/main" id="{3663EA01-9764-4B78-BF7D-88C3B655EF7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8" name="Text Box 12">
          <a:extLst>
            <a:ext uri="{FF2B5EF4-FFF2-40B4-BE49-F238E27FC236}">
              <a16:creationId xmlns:a16="http://schemas.microsoft.com/office/drawing/2014/main" id="{366F78F9-CAB3-4ECB-AC25-86BFC300424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09" name="Text Box 13">
          <a:extLst>
            <a:ext uri="{FF2B5EF4-FFF2-40B4-BE49-F238E27FC236}">
              <a16:creationId xmlns:a16="http://schemas.microsoft.com/office/drawing/2014/main" id="{05C72EBD-E8C7-4C61-AC5B-4D62D661A4D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0" name="Text Box 14">
          <a:extLst>
            <a:ext uri="{FF2B5EF4-FFF2-40B4-BE49-F238E27FC236}">
              <a16:creationId xmlns:a16="http://schemas.microsoft.com/office/drawing/2014/main" id="{D1994637-E1FA-4E90-A9F1-32900ECDDB7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1" name="Text Box 15">
          <a:extLst>
            <a:ext uri="{FF2B5EF4-FFF2-40B4-BE49-F238E27FC236}">
              <a16:creationId xmlns:a16="http://schemas.microsoft.com/office/drawing/2014/main" id="{0DD9D656-66A5-48EA-BEA5-B7491534C6D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2" name="Text Box 16">
          <a:extLst>
            <a:ext uri="{FF2B5EF4-FFF2-40B4-BE49-F238E27FC236}">
              <a16:creationId xmlns:a16="http://schemas.microsoft.com/office/drawing/2014/main" id="{D1D9B1E2-818A-487E-A1D5-800AD7A5B7D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3" name="Text Box 17">
          <a:extLst>
            <a:ext uri="{FF2B5EF4-FFF2-40B4-BE49-F238E27FC236}">
              <a16:creationId xmlns:a16="http://schemas.microsoft.com/office/drawing/2014/main" id="{5D9E4037-2ED1-4DA2-90BA-54A6EB0DE08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4" name="Text Box 7">
          <a:extLst>
            <a:ext uri="{FF2B5EF4-FFF2-40B4-BE49-F238E27FC236}">
              <a16:creationId xmlns:a16="http://schemas.microsoft.com/office/drawing/2014/main" id="{9008F903-2BB2-4727-B746-3FBA29ECE49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5" name="Text Box 8">
          <a:extLst>
            <a:ext uri="{FF2B5EF4-FFF2-40B4-BE49-F238E27FC236}">
              <a16:creationId xmlns:a16="http://schemas.microsoft.com/office/drawing/2014/main" id="{8EC50B92-FD55-4320-BC18-E75EB54D026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6" name="Text Box 9">
          <a:extLst>
            <a:ext uri="{FF2B5EF4-FFF2-40B4-BE49-F238E27FC236}">
              <a16:creationId xmlns:a16="http://schemas.microsoft.com/office/drawing/2014/main" id="{11523BC6-47F6-40DA-BC12-42F30CCD161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7" name="Text Box 10">
          <a:extLst>
            <a:ext uri="{FF2B5EF4-FFF2-40B4-BE49-F238E27FC236}">
              <a16:creationId xmlns:a16="http://schemas.microsoft.com/office/drawing/2014/main" id="{67691FC3-B160-463F-B183-BBD4B5EFC50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8" name="Text Box 11">
          <a:extLst>
            <a:ext uri="{FF2B5EF4-FFF2-40B4-BE49-F238E27FC236}">
              <a16:creationId xmlns:a16="http://schemas.microsoft.com/office/drawing/2014/main" id="{78489484-6340-4885-A358-73EACE4AD70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19" name="Text Box 12">
          <a:extLst>
            <a:ext uri="{FF2B5EF4-FFF2-40B4-BE49-F238E27FC236}">
              <a16:creationId xmlns:a16="http://schemas.microsoft.com/office/drawing/2014/main" id="{A3178F43-70EA-401C-BD27-85E7C064FFC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0" name="Text Box 13">
          <a:extLst>
            <a:ext uri="{FF2B5EF4-FFF2-40B4-BE49-F238E27FC236}">
              <a16:creationId xmlns:a16="http://schemas.microsoft.com/office/drawing/2014/main" id="{C0C12DC2-0A9A-4F00-B5C2-AEE6ABF0CD5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1" name="Text Box 14">
          <a:extLst>
            <a:ext uri="{FF2B5EF4-FFF2-40B4-BE49-F238E27FC236}">
              <a16:creationId xmlns:a16="http://schemas.microsoft.com/office/drawing/2014/main" id="{95375D34-05FA-4D42-BE69-B3F4BABF251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2" name="Text Box 15">
          <a:extLst>
            <a:ext uri="{FF2B5EF4-FFF2-40B4-BE49-F238E27FC236}">
              <a16:creationId xmlns:a16="http://schemas.microsoft.com/office/drawing/2014/main" id="{BAAC06FD-4659-4DD3-97C2-A310CB07C83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3" name="Text Box 16">
          <a:extLst>
            <a:ext uri="{FF2B5EF4-FFF2-40B4-BE49-F238E27FC236}">
              <a16:creationId xmlns:a16="http://schemas.microsoft.com/office/drawing/2014/main" id="{1612D1CA-6E6C-4B85-B533-EF134642437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4" name="Text Box 17">
          <a:extLst>
            <a:ext uri="{FF2B5EF4-FFF2-40B4-BE49-F238E27FC236}">
              <a16:creationId xmlns:a16="http://schemas.microsoft.com/office/drawing/2014/main" id="{01C01EB1-B170-4AA8-9867-780CD2BE67A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5" name="Text Box 6">
          <a:extLst>
            <a:ext uri="{FF2B5EF4-FFF2-40B4-BE49-F238E27FC236}">
              <a16:creationId xmlns:a16="http://schemas.microsoft.com/office/drawing/2014/main" id="{EE17D46B-25A4-4844-A5D6-15760A69E38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6" name="Text Box 7">
          <a:extLst>
            <a:ext uri="{FF2B5EF4-FFF2-40B4-BE49-F238E27FC236}">
              <a16:creationId xmlns:a16="http://schemas.microsoft.com/office/drawing/2014/main" id="{A80BC402-F287-4821-9888-483A838C031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7" name="Text Box 8">
          <a:extLst>
            <a:ext uri="{FF2B5EF4-FFF2-40B4-BE49-F238E27FC236}">
              <a16:creationId xmlns:a16="http://schemas.microsoft.com/office/drawing/2014/main" id="{0E3A9A15-959E-4CB1-9A3E-E9EE72A3151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8" name="Text Box 9">
          <a:extLst>
            <a:ext uri="{FF2B5EF4-FFF2-40B4-BE49-F238E27FC236}">
              <a16:creationId xmlns:a16="http://schemas.microsoft.com/office/drawing/2014/main" id="{3DBFFC9C-B6AE-4140-B701-485A4135806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29" name="Text Box 10">
          <a:extLst>
            <a:ext uri="{FF2B5EF4-FFF2-40B4-BE49-F238E27FC236}">
              <a16:creationId xmlns:a16="http://schemas.microsoft.com/office/drawing/2014/main" id="{BA9AF97A-9E07-44B0-BA7B-FDAA956AAB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0" name="Text Box 11">
          <a:extLst>
            <a:ext uri="{FF2B5EF4-FFF2-40B4-BE49-F238E27FC236}">
              <a16:creationId xmlns:a16="http://schemas.microsoft.com/office/drawing/2014/main" id="{84BBCA0B-71C9-460F-9566-52015763EDD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1" name="Text Box 12">
          <a:extLst>
            <a:ext uri="{FF2B5EF4-FFF2-40B4-BE49-F238E27FC236}">
              <a16:creationId xmlns:a16="http://schemas.microsoft.com/office/drawing/2014/main" id="{667E578B-EB37-4315-9951-20F688C4281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2" name="Text Box 13">
          <a:extLst>
            <a:ext uri="{FF2B5EF4-FFF2-40B4-BE49-F238E27FC236}">
              <a16:creationId xmlns:a16="http://schemas.microsoft.com/office/drawing/2014/main" id="{E41ED36D-F6DC-4DFA-9A39-E8BAA18683A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3" name="Text Box 14">
          <a:extLst>
            <a:ext uri="{FF2B5EF4-FFF2-40B4-BE49-F238E27FC236}">
              <a16:creationId xmlns:a16="http://schemas.microsoft.com/office/drawing/2014/main" id="{0FBCB55B-E653-4DF4-AFC5-28A261F9480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4" name="Text Box 15">
          <a:extLst>
            <a:ext uri="{FF2B5EF4-FFF2-40B4-BE49-F238E27FC236}">
              <a16:creationId xmlns:a16="http://schemas.microsoft.com/office/drawing/2014/main" id="{96E64AAC-8DC8-462F-B482-979E112546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5" name="Text Box 16">
          <a:extLst>
            <a:ext uri="{FF2B5EF4-FFF2-40B4-BE49-F238E27FC236}">
              <a16:creationId xmlns:a16="http://schemas.microsoft.com/office/drawing/2014/main" id="{2813D05F-20F4-45D5-8228-B68BB1A1002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6" name="Text Box 17">
          <a:extLst>
            <a:ext uri="{FF2B5EF4-FFF2-40B4-BE49-F238E27FC236}">
              <a16:creationId xmlns:a16="http://schemas.microsoft.com/office/drawing/2014/main" id="{221E3232-2C2A-46B2-8307-14417680C3F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7" name="Text Box 6">
          <a:extLst>
            <a:ext uri="{FF2B5EF4-FFF2-40B4-BE49-F238E27FC236}">
              <a16:creationId xmlns:a16="http://schemas.microsoft.com/office/drawing/2014/main" id="{A0BDA7FC-9BF5-49A3-BC2C-264BD0E6DF7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8" name="Text Box 7">
          <a:extLst>
            <a:ext uri="{FF2B5EF4-FFF2-40B4-BE49-F238E27FC236}">
              <a16:creationId xmlns:a16="http://schemas.microsoft.com/office/drawing/2014/main" id="{EAEE0495-8A94-4CBD-AC54-0610C1EDA8A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39" name="Text Box 8">
          <a:extLst>
            <a:ext uri="{FF2B5EF4-FFF2-40B4-BE49-F238E27FC236}">
              <a16:creationId xmlns:a16="http://schemas.microsoft.com/office/drawing/2014/main" id="{B24045E3-1B51-4182-98DD-3800931C293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0" name="Text Box 9">
          <a:extLst>
            <a:ext uri="{FF2B5EF4-FFF2-40B4-BE49-F238E27FC236}">
              <a16:creationId xmlns:a16="http://schemas.microsoft.com/office/drawing/2014/main" id="{726E4072-2E50-4142-8360-44A1C11218D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1" name="Text Box 10">
          <a:extLst>
            <a:ext uri="{FF2B5EF4-FFF2-40B4-BE49-F238E27FC236}">
              <a16:creationId xmlns:a16="http://schemas.microsoft.com/office/drawing/2014/main" id="{5D2B5749-8AC9-4397-91B0-52A4BAFA9F8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2" name="Text Box 11">
          <a:extLst>
            <a:ext uri="{FF2B5EF4-FFF2-40B4-BE49-F238E27FC236}">
              <a16:creationId xmlns:a16="http://schemas.microsoft.com/office/drawing/2014/main" id="{8684166B-B086-4F47-B49F-8D45D367100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3" name="Text Box 12">
          <a:extLst>
            <a:ext uri="{FF2B5EF4-FFF2-40B4-BE49-F238E27FC236}">
              <a16:creationId xmlns:a16="http://schemas.microsoft.com/office/drawing/2014/main" id="{E1135FD8-9A52-49D7-B2FF-497E4A2D974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4" name="Text Box 13">
          <a:extLst>
            <a:ext uri="{FF2B5EF4-FFF2-40B4-BE49-F238E27FC236}">
              <a16:creationId xmlns:a16="http://schemas.microsoft.com/office/drawing/2014/main" id="{CE278F50-A9B6-498D-AA5B-E6063355F00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5" name="Text Box 14">
          <a:extLst>
            <a:ext uri="{FF2B5EF4-FFF2-40B4-BE49-F238E27FC236}">
              <a16:creationId xmlns:a16="http://schemas.microsoft.com/office/drawing/2014/main" id="{3D9AAD1F-1D03-4976-AC00-CEB805AA4BE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6" name="Text Box 15">
          <a:extLst>
            <a:ext uri="{FF2B5EF4-FFF2-40B4-BE49-F238E27FC236}">
              <a16:creationId xmlns:a16="http://schemas.microsoft.com/office/drawing/2014/main" id="{A4EAA516-344A-4B68-AC6A-7C6757E8F17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7" name="Text Box 16">
          <a:extLst>
            <a:ext uri="{FF2B5EF4-FFF2-40B4-BE49-F238E27FC236}">
              <a16:creationId xmlns:a16="http://schemas.microsoft.com/office/drawing/2014/main" id="{565ED21E-DCBA-4F43-8CDC-978EADC40C2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8" name="Text Box 17">
          <a:extLst>
            <a:ext uri="{FF2B5EF4-FFF2-40B4-BE49-F238E27FC236}">
              <a16:creationId xmlns:a16="http://schemas.microsoft.com/office/drawing/2014/main" id="{9181D113-DABC-4520-9CFA-ACCC263CDBA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49" name="Text Box 6">
          <a:extLst>
            <a:ext uri="{FF2B5EF4-FFF2-40B4-BE49-F238E27FC236}">
              <a16:creationId xmlns:a16="http://schemas.microsoft.com/office/drawing/2014/main" id="{4080C756-D698-4CD8-BB90-87019DD839B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0" name="Text Box 7">
          <a:extLst>
            <a:ext uri="{FF2B5EF4-FFF2-40B4-BE49-F238E27FC236}">
              <a16:creationId xmlns:a16="http://schemas.microsoft.com/office/drawing/2014/main" id="{B5738EF0-AC51-4375-B328-1DD1C21D1C1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1" name="Text Box 8">
          <a:extLst>
            <a:ext uri="{FF2B5EF4-FFF2-40B4-BE49-F238E27FC236}">
              <a16:creationId xmlns:a16="http://schemas.microsoft.com/office/drawing/2014/main" id="{7C6CF20D-2A64-411E-B464-198BB69FE23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2" name="Text Box 9">
          <a:extLst>
            <a:ext uri="{FF2B5EF4-FFF2-40B4-BE49-F238E27FC236}">
              <a16:creationId xmlns:a16="http://schemas.microsoft.com/office/drawing/2014/main" id="{E1E8F016-4266-441E-B070-EDCDFC8C660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3" name="Text Box 10">
          <a:extLst>
            <a:ext uri="{FF2B5EF4-FFF2-40B4-BE49-F238E27FC236}">
              <a16:creationId xmlns:a16="http://schemas.microsoft.com/office/drawing/2014/main" id="{42FDEC6B-1444-4381-B670-B41ABE8A414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4" name="Text Box 11">
          <a:extLst>
            <a:ext uri="{FF2B5EF4-FFF2-40B4-BE49-F238E27FC236}">
              <a16:creationId xmlns:a16="http://schemas.microsoft.com/office/drawing/2014/main" id="{471EE58B-0F42-4D0D-B8B7-11D017CD770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5" name="Text Box 12">
          <a:extLst>
            <a:ext uri="{FF2B5EF4-FFF2-40B4-BE49-F238E27FC236}">
              <a16:creationId xmlns:a16="http://schemas.microsoft.com/office/drawing/2014/main" id="{7209822A-2343-4198-8D70-049AFF2C98B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6" name="Text Box 13">
          <a:extLst>
            <a:ext uri="{FF2B5EF4-FFF2-40B4-BE49-F238E27FC236}">
              <a16:creationId xmlns:a16="http://schemas.microsoft.com/office/drawing/2014/main" id="{856D1E65-A8AD-42D0-8C90-63A41F3C947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7" name="Text Box 14">
          <a:extLst>
            <a:ext uri="{FF2B5EF4-FFF2-40B4-BE49-F238E27FC236}">
              <a16:creationId xmlns:a16="http://schemas.microsoft.com/office/drawing/2014/main" id="{EB917DA1-1A2E-4A9B-9325-AB17E2FEF8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8" name="Text Box 15">
          <a:extLst>
            <a:ext uri="{FF2B5EF4-FFF2-40B4-BE49-F238E27FC236}">
              <a16:creationId xmlns:a16="http://schemas.microsoft.com/office/drawing/2014/main" id="{51760223-0847-4B36-9E0A-9521C9E9734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59" name="Text Box 16">
          <a:extLst>
            <a:ext uri="{FF2B5EF4-FFF2-40B4-BE49-F238E27FC236}">
              <a16:creationId xmlns:a16="http://schemas.microsoft.com/office/drawing/2014/main" id="{95A294B1-3C32-4E02-9843-EBA6C4E2088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0" name="Text Box 17">
          <a:extLst>
            <a:ext uri="{FF2B5EF4-FFF2-40B4-BE49-F238E27FC236}">
              <a16:creationId xmlns:a16="http://schemas.microsoft.com/office/drawing/2014/main" id="{3D6106BD-3C6C-45B3-82AE-EB3FF0DD684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1" name="Text Box 7">
          <a:extLst>
            <a:ext uri="{FF2B5EF4-FFF2-40B4-BE49-F238E27FC236}">
              <a16:creationId xmlns:a16="http://schemas.microsoft.com/office/drawing/2014/main" id="{B77CEE83-21CE-403F-97DE-269C6421E3A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2" name="Text Box 8">
          <a:extLst>
            <a:ext uri="{FF2B5EF4-FFF2-40B4-BE49-F238E27FC236}">
              <a16:creationId xmlns:a16="http://schemas.microsoft.com/office/drawing/2014/main" id="{45E7A0D2-D201-41B1-BE23-10C0D0654A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3" name="Text Box 9">
          <a:extLst>
            <a:ext uri="{FF2B5EF4-FFF2-40B4-BE49-F238E27FC236}">
              <a16:creationId xmlns:a16="http://schemas.microsoft.com/office/drawing/2014/main" id="{7B455735-2B30-4FEE-BA76-A0424093170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4" name="Text Box 10">
          <a:extLst>
            <a:ext uri="{FF2B5EF4-FFF2-40B4-BE49-F238E27FC236}">
              <a16:creationId xmlns:a16="http://schemas.microsoft.com/office/drawing/2014/main" id="{0D19B9DD-E2F9-4CD7-B2F9-780EA6C35BB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5" name="Text Box 11">
          <a:extLst>
            <a:ext uri="{FF2B5EF4-FFF2-40B4-BE49-F238E27FC236}">
              <a16:creationId xmlns:a16="http://schemas.microsoft.com/office/drawing/2014/main" id="{E67746F0-767D-4729-8187-91530A1A3F8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6" name="Text Box 12">
          <a:extLst>
            <a:ext uri="{FF2B5EF4-FFF2-40B4-BE49-F238E27FC236}">
              <a16:creationId xmlns:a16="http://schemas.microsoft.com/office/drawing/2014/main" id="{DEE639C8-2CE4-414A-AB48-C03E60714C9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7" name="Text Box 13">
          <a:extLst>
            <a:ext uri="{FF2B5EF4-FFF2-40B4-BE49-F238E27FC236}">
              <a16:creationId xmlns:a16="http://schemas.microsoft.com/office/drawing/2014/main" id="{1170501A-C767-4B31-9D55-0D627039ECD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8" name="Text Box 14">
          <a:extLst>
            <a:ext uri="{FF2B5EF4-FFF2-40B4-BE49-F238E27FC236}">
              <a16:creationId xmlns:a16="http://schemas.microsoft.com/office/drawing/2014/main" id="{96345A7E-AAFE-469C-929E-13972E2FBBB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69" name="Text Box 15">
          <a:extLst>
            <a:ext uri="{FF2B5EF4-FFF2-40B4-BE49-F238E27FC236}">
              <a16:creationId xmlns:a16="http://schemas.microsoft.com/office/drawing/2014/main" id="{3CEA83F5-CEC2-4D59-A87E-F005B30CEEC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0" name="Text Box 16">
          <a:extLst>
            <a:ext uri="{FF2B5EF4-FFF2-40B4-BE49-F238E27FC236}">
              <a16:creationId xmlns:a16="http://schemas.microsoft.com/office/drawing/2014/main" id="{75B55BDA-4F5F-49DB-9174-DF96352421F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1" name="Text Box 17">
          <a:extLst>
            <a:ext uri="{FF2B5EF4-FFF2-40B4-BE49-F238E27FC236}">
              <a16:creationId xmlns:a16="http://schemas.microsoft.com/office/drawing/2014/main" id="{11865F11-0A3F-411E-BA84-A2D89B236CF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2" name="Text Box 6">
          <a:extLst>
            <a:ext uri="{FF2B5EF4-FFF2-40B4-BE49-F238E27FC236}">
              <a16:creationId xmlns:a16="http://schemas.microsoft.com/office/drawing/2014/main" id="{8F2076AD-D4B0-43F2-9158-F8067454F2F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3" name="Text Box 7">
          <a:extLst>
            <a:ext uri="{FF2B5EF4-FFF2-40B4-BE49-F238E27FC236}">
              <a16:creationId xmlns:a16="http://schemas.microsoft.com/office/drawing/2014/main" id="{7A53841F-C348-468F-919F-551660980C6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4" name="Text Box 8">
          <a:extLst>
            <a:ext uri="{FF2B5EF4-FFF2-40B4-BE49-F238E27FC236}">
              <a16:creationId xmlns:a16="http://schemas.microsoft.com/office/drawing/2014/main" id="{A9319914-CEA8-4DA4-B4D4-C30B7E31726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5" name="Text Box 9">
          <a:extLst>
            <a:ext uri="{FF2B5EF4-FFF2-40B4-BE49-F238E27FC236}">
              <a16:creationId xmlns:a16="http://schemas.microsoft.com/office/drawing/2014/main" id="{2B5ECF21-4EC8-43F9-9A71-6A4E889ECB7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6" name="Text Box 10">
          <a:extLst>
            <a:ext uri="{FF2B5EF4-FFF2-40B4-BE49-F238E27FC236}">
              <a16:creationId xmlns:a16="http://schemas.microsoft.com/office/drawing/2014/main" id="{55E33CFB-14DA-4A94-A863-A89A84C9965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7" name="Text Box 11">
          <a:extLst>
            <a:ext uri="{FF2B5EF4-FFF2-40B4-BE49-F238E27FC236}">
              <a16:creationId xmlns:a16="http://schemas.microsoft.com/office/drawing/2014/main" id="{13136E49-C118-4286-9096-5D6D0607950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8" name="Text Box 12">
          <a:extLst>
            <a:ext uri="{FF2B5EF4-FFF2-40B4-BE49-F238E27FC236}">
              <a16:creationId xmlns:a16="http://schemas.microsoft.com/office/drawing/2014/main" id="{14BF81B2-983D-435A-9748-301D320E046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79" name="Text Box 13">
          <a:extLst>
            <a:ext uri="{FF2B5EF4-FFF2-40B4-BE49-F238E27FC236}">
              <a16:creationId xmlns:a16="http://schemas.microsoft.com/office/drawing/2014/main" id="{EB2CCB66-2F34-4384-83ED-E4B74B9FCA3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0" name="Text Box 14">
          <a:extLst>
            <a:ext uri="{FF2B5EF4-FFF2-40B4-BE49-F238E27FC236}">
              <a16:creationId xmlns:a16="http://schemas.microsoft.com/office/drawing/2014/main" id="{03B844B6-DAD3-494E-AF69-5BA7E40F7A2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1" name="Text Box 15">
          <a:extLst>
            <a:ext uri="{FF2B5EF4-FFF2-40B4-BE49-F238E27FC236}">
              <a16:creationId xmlns:a16="http://schemas.microsoft.com/office/drawing/2014/main" id="{3326DB8C-1138-4E96-8A06-2C52B2D2EE7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2" name="Text Box 16">
          <a:extLst>
            <a:ext uri="{FF2B5EF4-FFF2-40B4-BE49-F238E27FC236}">
              <a16:creationId xmlns:a16="http://schemas.microsoft.com/office/drawing/2014/main" id="{32F4A336-1908-4EAE-BABF-A11B3FA6754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3" name="Text Box 17">
          <a:extLst>
            <a:ext uri="{FF2B5EF4-FFF2-40B4-BE49-F238E27FC236}">
              <a16:creationId xmlns:a16="http://schemas.microsoft.com/office/drawing/2014/main" id="{98F9CB0C-A736-4591-9B5E-AA845389E33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4" name="Text Box 6">
          <a:extLst>
            <a:ext uri="{FF2B5EF4-FFF2-40B4-BE49-F238E27FC236}">
              <a16:creationId xmlns:a16="http://schemas.microsoft.com/office/drawing/2014/main" id="{C3E0CF15-C117-4E92-A9C8-40497B9673A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5" name="Text Box 7">
          <a:extLst>
            <a:ext uri="{FF2B5EF4-FFF2-40B4-BE49-F238E27FC236}">
              <a16:creationId xmlns:a16="http://schemas.microsoft.com/office/drawing/2014/main" id="{19FFB76A-8CB2-4E29-9430-99A85AD291C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6" name="Text Box 8">
          <a:extLst>
            <a:ext uri="{FF2B5EF4-FFF2-40B4-BE49-F238E27FC236}">
              <a16:creationId xmlns:a16="http://schemas.microsoft.com/office/drawing/2014/main" id="{DE50B97F-4D1C-4BD6-8A19-D6A83F9C43B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7" name="Text Box 9">
          <a:extLst>
            <a:ext uri="{FF2B5EF4-FFF2-40B4-BE49-F238E27FC236}">
              <a16:creationId xmlns:a16="http://schemas.microsoft.com/office/drawing/2014/main" id="{6F19C32A-9FFE-404B-8AF5-9DAB75D625D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8" name="Text Box 10">
          <a:extLst>
            <a:ext uri="{FF2B5EF4-FFF2-40B4-BE49-F238E27FC236}">
              <a16:creationId xmlns:a16="http://schemas.microsoft.com/office/drawing/2014/main" id="{8D3393DF-EAE4-41D1-A761-065BF71642A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89" name="Text Box 11">
          <a:extLst>
            <a:ext uri="{FF2B5EF4-FFF2-40B4-BE49-F238E27FC236}">
              <a16:creationId xmlns:a16="http://schemas.microsoft.com/office/drawing/2014/main" id="{65B48140-2D53-4C54-92C9-7A0D4E42E3A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0" name="Text Box 12">
          <a:extLst>
            <a:ext uri="{FF2B5EF4-FFF2-40B4-BE49-F238E27FC236}">
              <a16:creationId xmlns:a16="http://schemas.microsoft.com/office/drawing/2014/main" id="{F178C3CA-6CDD-4B3E-AB2F-2738F718C1E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1" name="Text Box 13">
          <a:extLst>
            <a:ext uri="{FF2B5EF4-FFF2-40B4-BE49-F238E27FC236}">
              <a16:creationId xmlns:a16="http://schemas.microsoft.com/office/drawing/2014/main" id="{4D2DDA73-AF82-47B3-9563-C99DB93E5CC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2" name="Text Box 14">
          <a:extLst>
            <a:ext uri="{FF2B5EF4-FFF2-40B4-BE49-F238E27FC236}">
              <a16:creationId xmlns:a16="http://schemas.microsoft.com/office/drawing/2014/main" id="{02B22EC7-866F-48E7-8013-0BF513971D0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3" name="Text Box 15">
          <a:extLst>
            <a:ext uri="{FF2B5EF4-FFF2-40B4-BE49-F238E27FC236}">
              <a16:creationId xmlns:a16="http://schemas.microsoft.com/office/drawing/2014/main" id="{E4ABF887-843A-4A0B-A826-8D6B9CB4AF1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4" name="Text Box 16">
          <a:extLst>
            <a:ext uri="{FF2B5EF4-FFF2-40B4-BE49-F238E27FC236}">
              <a16:creationId xmlns:a16="http://schemas.microsoft.com/office/drawing/2014/main" id="{A75F8293-ACD8-4D0A-A40E-5E13305068A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5" name="Text Box 17">
          <a:extLst>
            <a:ext uri="{FF2B5EF4-FFF2-40B4-BE49-F238E27FC236}">
              <a16:creationId xmlns:a16="http://schemas.microsoft.com/office/drawing/2014/main" id="{0D45259E-6E59-4AF2-B93E-1FF609F5FA2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6" name="Text Box 6">
          <a:extLst>
            <a:ext uri="{FF2B5EF4-FFF2-40B4-BE49-F238E27FC236}">
              <a16:creationId xmlns:a16="http://schemas.microsoft.com/office/drawing/2014/main" id="{3DDC2CAC-4405-40AA-AD06-36AD2F1F3B7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7" name="Text Box 7">
          <a:extLst>
            <a:ext uri="{FF2B5EF4-FFF2-40B4-BE49-F238E27FC236}">
              <a16:creationId xmlns:a16="http://schemas.microsoft.com/office/drawing/2014/main" id="{A69C3EC0-4DE1-423D-A5F1-CE603AA2D33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8" name="Text Box 8">
          <a:extLst>
            <a:ext uri="{FF2B5EF4-FFF2-40B4-BE49-F238E27FC236}">
              <a16:creationId xmlns:a16="http://schemas.microsoft.com/office/drawing/2014/main" id="{8B0C0841-E8A1-48F0-B2AD-0623FA18D1B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299" name="Text Box 9">
          <a:extLst>
            <a:ext uri="{FF2B5EF4-FFF2-40B4-BE49-F238E27FC236}">
              <a16:creationId xmlns:a16="http://schemas.microsoft.com/office/drawing/2014/main" id="{75E7F869-B9C7-47DE-82FA-043EF598C75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0" name="Text Box 10">
          <a:extLst>
            <a:ext uri="{FF2B5EF4-FFF2-40B4-BE49-F238E27FC236}">
              <a16:creationId xmlns:a16="http://schemas.microsoft.com/office/drawing/2014/main" id="{E152D56C-73B7-440A-8F1B-9A16FA9596F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1" name="Text Box 11">
          <a:extLst>
            <a:ext uri="{FF2B5EF4-FFF2-40B4-BE49-F238E27FC236}">
              <a16:creationId xmlns:a16="http://schemas.microsoft.com/office/drawing/2014/main" id="{E2D197C9-6A65-4725-B757-3BA6087BDDF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2" name="Text Box 12">
          <a:extLst>
            <a:ext uri="{FF2B5EF4-FFF2-40B4-BE49-F238E27FC236}">
              <a16:creationId xmlns:a16="http://schemas.microsoft.com/office/drawing/2014/main" id="{1CB861ED-A1A7-4A30-8C2C-4DF96A84527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3" name="Text Box 13">
          <a:extLst>
            <a:ext uri="{FF2B5EF4-FFF2-40B4-BE49-F238E27FC236}">
              <a16:creationId xmlns:a16="http://schemas.microsoft.com/office/drawing/2014/main" id="{37368302-E0DD-4A98-9F07-511D7F4A94A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4" name="Text Box 14">
          <a:extLst>
            <a:ext uri="{FF2B5EF4-FFF2-40B4-BE49-F238E27FC236}">
              <a16:creationId xmlns:a16="http://schemas.microsoft.com/office/drawing/2014/main" id="{52552643-9368-407A-8225-0A497DF0CB4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5" name="Text Box 15">
          <a:extLst>
            <a:ext uri="{FF2B5EF4-FFF2-40B4-BE49-F238E27FC236}">
              <a16:creationId xmlns:a16="http://schemas.microsoft.com/office/drawing/2014/main" id="{6B242379-CC21-4D83-A767-8B85A4D8905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6" name="Text Box 16">
          <a:extLst>
            <a:ext uri="{FF2B5EF4-FFF2-40B4-BE49-F238E27FC236}">
              <a16:creationId xmlns:a16="http://schemas.microsoft.com/office/drawing/2014/main" id="{377B4665-FFA9-4F65-A57A-2DDAF1FB71D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7" name="Text Box 17">
          <a:extLst>
            <a:ext uri="{FF2B5EF4-FFF2-40B4-BE49-F238E27FC236}">
              <a16:creationId xmlns:a16="http://schemas.microsoft.com/office/drawing/2014/main" id="{12348A38-A3D0-4A8C-96C3-61EF1FA2B4F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8" name="Text Box 7">
          <a:extLst>
            <a:ext uri="{FF2B5EF4-FFF2-40B4-BE49-F238E27FC236}">
              <a16:creationId xmlns:a16="http://schemas.microsoft.com/office/drawing/2014/main" id="{7C76B29C-82D2-4C3D-A89C-0CE26714854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09" name="Text Box 8">
          <a:extLst>
            <a:ext uri="{FF2B5EF4-FFF2-40B4-BE49-F238E27FC236}">
              <a16:creationId xmlns:a16="http://schemas.microsoft.com/office/drawing/2014/main" id="{DC3E524A-174E-40C9-9A83-3F3B05BFAA3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0" name="Text Box 9">
          <a:extLst>
            <a:ext uri="{FF2B5EF4-FFF2-40B4-BE49-F238E27FC236}">
              <a16:creationId xmlns:a16="http://schemas.microsoft.com/office/drawing/2014/main" id="{48DF3D6F-A6C4-4F18-BE61-543F531FBF0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1" name="Text Box 10">
          <a:extLst>
            <a:ext uri="{FF2B5EF4-FFF2-40B4-BE49-F238E27FC236}">
              <a16:creationId xmlns:a16="http://schemas.microsoft.com/office/drawing/2014/main" id="{64CD8557-E6A8-4013-A299-A4E258F7C42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2" name="Text Box 11">
          <a:extLst>
            <a:ext uri="{FF2B5EF4-FFF2-40B4-BE49-F238E27FC236}">
              <a16:creationId xmlns:a16="http://schemas.microsoft.com/office/drawing/2014/main" id="{50293422-8AB1-4962-A2A6-72473DC5D4D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3" name="Text Box 12">
          <a:extLst>
            <a:ext uri="{FF2B5EF4-FFF2-40B4-BE49-F238E27FC236}">
              <a16:creationId xmlns:a16="http://schemas.microsoft.com/office/drawing/2014/main" id="{9B6A8EC0-A97A-4EE0-AE29-26570FC12C5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4" name="Text Box 13">
          <a:extLst>
            <a:ext uri="{FF2B5EF4-FFF2-40B4-BE49-F238E27FC236}">
              <a16:creationId xmlns:a16="http://schemas.microsoft.com/office/drawing/2014/main" id="{98EB47C8-7B85-4A93-9B4B-54FD475CF46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5" name="Text Box 14">
          <a:extLst>
            <a:ext uri="{FF2B5EF4-FFF2-40B4-BE49-F238E27FC236}">
              <a16:creationId xmlns:a16="http://schemas.microsoft.com/office/drawing/2014/main" id="{86E21855-E0B7-4F25-AEBD-8EC570D3163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6" name="Text Box 15">
          <a:extLst>
            <a:ext uri="{FF2B5EF4-FFF2-40B4-BE49-F238E27FC236}">
              <a16:creationId xmlns:a16="http://schemas.microsoft.com/office/drawing/2014/main" id="{774BC9FF-770B-464C-B739-B716082D873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7" name="Text Box 16">
          <a:extLst>
            <a:ext uri="{FF2B5EF4-FFF2-40B4-BE49-F238E27FC236}">
              <a16:creationId xmlns:a16="http://schemas.microsoft.com/office/drawing/2014/main" id="{A532E25F-F156-4C67-B09F-148122F52F6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8" name="Text Box 17">
          <a:extLst>
            <a:ext uri="{FF2B5EF4-FFF2-40B4-BE49-F238E27FC236}">
              <a16:creationId xmlns:a16="http://schemas.microsoft.com/office/drawing/2014/main" id="{9285292D-B80F-4C38-B2E1-36E6CFB667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19" name="Text Box 6">
          <a:extLst>
            <a:ext uri="{FF2B5EF4-FFF2-40B4-BE49-F238E27FC236}">
              <a16:creationId xmlns:a16="http://schemas.microsoft.com/office/drawing/2014/main" id="{2AD1CC01-352C-44B4-B8FE-81C4EE0D84F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0" name="Text Box 7">
          <a:extLst>
            <a:ext uri="{FF2B5EF4-FFF2-40B4-BE49-F238E27FC236}">
              <a16:creationId xmlns:a16="http://schemas.microsoft.com/office/drawing/2014/main" id="{6BB585DC-022D-442E-8114-DCE21B6C187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1" name="Text Box 8">
          <a:extLst>
            <a:ext uri="{FF2B5EF4-FFF2-40B4-BE49-F238E27FC236}">
              <a16:creationId xmlns:a16="http://schemas.microsoft.com/office/drawing/2014/main" id="{794E4A85-DFBC-4301-A098-AE2A9E06124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2" name="Text Box 9">
          <a:extLst>
            <a:ext uri="{FF2B5EF4-FFF2-40B4-BE49-F238E27FC236}">
              <a16:creationId xmlns:a16="http://schemas.microsoft.com/office/drawing/2014/main" id="{5BD16859-B433-4B55-BD1A-2943202420B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3" name="Text Box 10">
          <a:extLst>
            <a:ext uri="{FF2B5EF4-FFF2-40B4-BE49-F238E27FC236}">
              <a16:creationId xmlns:a16="http://schemas.microsoft.com/office/drawing/2014/main" id="{1493E25A-B1B7-44D7-AFDE-E0074A9C537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4" name="Text Box 11">
          <a:extLst>
            <a:ext uri="{FF2B5EF4-FFF2-40B4-BE49-F238E27FC236}">
              <a16:creationId xmlns:a16="http://schemas.microsoft.com/office/drawing/2014/main" id="{51E192B6-5725-4726-9044-66ABE3BBBDA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5" name="Text Box 12">
          <a:extLst>
            <a:ext uri="{FF2B5EF4-FFF2-40B4-BE49-F238E27FC236}">
              <a16:creationId xmlns:a16="http://schemas.microsoft.com/office/drawing/2014/main" id="{50592387-50BE-4B1E-8B4B-28F5645A33A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6" name="Text Box 13">
          <a:extLst>
            <a:ext uri="{FF2B5EF4-FFF2-40B4-BE49-F238E27FC236}">
              <a16:creationId xmlns:a16="http://schemas.microsoft.com/office/drawing/2014/main" id="{2F366D31-B287-4011-8653-F0CC7543C1B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7" name="Text Box 14">
          <a:extLst>
            <a:ext uri="{FF2B5EF4-FFF2-40B4-BE49-F238E27FC236}">
              <a16:creationId xmlns:a16="http://schemas.microsoft.com/office/drawing/2014/main" id="{0966C175-6985-42F8-A67E-ECB3C32EA24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8" name="Text Box 15">
          <a:extLst>
            <a:ext uri="{FF2B5EF4-FFF2-40B4-BE49-F238E27FC236}">
              <a16:creationId xmlns:a16="http://schemas.microsoft.com/office/drawing/2014/main" id="{350AD38C-287B-4C42-BBAA-CC70A967C68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29" name="Text Box 16">
          <a:extLst>
            <a:ext uri="{FF2B5EF4-FFF2-40B4-BE49-F238E27FC236}">
              <a16:creationId xmlns:a16="http://schemas.microsoft.com/office/drawing/2014/main" id="{00135A31-0097-43F4-9C69-8BD911E6F37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0" name="Text Box 17">
          <a:extLst>
            <a:ext uri="{FF2B5EF4-FFF2-40B4-BE49-F238E27FC236}">
              <a16:creationId xmlns:a16="http://schemas.microsoft.com/office/drawing/2014/main" id="{4D0DEFF3-D656-49D4-8CEF-EC4DBA206E3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1" name="Text Box 6">
          <a:extLst>
            <a:ext uri="{FF2B5EF4-FFF2-40B4-BE49-F238E27FC236}">
              <a16:creationId xmlns:a16="http://schemas.microsoft.com/office/drawing/2014/main" id="{769E22CF-96FE-4857-9E44-22EC7D5CE56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2" name="Text Box 7">
          <a:extLst>
            <a:ext uri="{FF2B5EF4-FFF2-40B4-BE49-F238E27FC236}">
              <a16:creationId xmlns:a16="http://schemas.microsoft.com/office/drawing/2014/main" id="{143A20DD-3355-469E-A3FC-2A8576026CB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3" name="Text Box 8">
          <a:extLst>
            <a:ext uri="{FF2B5EF4-FFF2-40B4-BE49-F238E27FC236}">
              <a16:creationId xmlns:a16="http://schemas.microsoft.com/office/drawing/2014/main" id="{525594EF-743C-423D-908A-C5746F324FD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4" name="Text Box 9">
          <a:extLst>
            <a:ext uri="{FF2B5EF4-FFF2-40B4-BE49-F238E27FC236}">
              <a16:creationId xmlns:a16="http://schemas.microsoft.com/office/drawing/2014/main" id="{7B208B38-19F3-4D4C-8446-294C80FAF78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5" name="Text Box 10">
          <a:extLst>
            <a:ext uri="{FF2B5EF4-FFF2-40B4-BE49-F238E27FC236}">
              <a16:creationId xmlns:a16="http://schemas.microsoft.com/office/drawing/2014/main" id="{2AAEB52F-9B33-4393-904F-1AB2CF9E430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6" name="Text Box 11">
          <a:extLst>
            <a:ext uri="{FF2B5EF4-FFF2-40B4-BE49-F238E27FC236}">
              <a16:creationId xmlns:a16="http://schemas.microsoft.com/office/drawing/2014/main" id="{CF3F172E-EC60-4CD1-A187-E97838B19DD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7" name="Text Box 12">
          <a:extLst>
            <a:ext uri="{FF2B5EF4-FFF2-40B4-BE49-F238E27FC236}">
              <a16:creationId xmlns:a16="http://schemas.microsoft.com/office/drawing/2014/main" id="{D67B2D6B-6FC1-4584-9E26-548101BC5D4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8" name="Text Box 13">
          <a:extLst>
            <a:ext uri="{FF2B5EF4-FFF2-40B4-BE49-F238E27FC236}">
              <a16:creationId xmlns:a16="http://schemas.microsoft.com/office/drawing/2014/main" id="{1F9A075A-A043-4A23-8303-79CBC696658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39" name="Text Box 14">
          <a:extLst>
            <a:ext uri="{FF2B5EF4-FFF2-40B4-BE49-F238E27FC236}">
              <a16:creationId xmlns:a16="http://schemas.microsoft.com/office/drawing/2014/main" id="{8619EDB8-0918-4CF0-8C31-B5B99475D54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0" name="Text Box 15">
          <a:extLst>
            <a:ext uri="{FF2B5EF4-FFF2-40B4-BE49-F238E27FC236}">
              <a16:creationId xmlns:a16="http://schemas.microsoft.com/office/drawing/2014/main" id="{EA6D79CE-A291-475B-8399-19E6EDEE621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1" name="Text Box 16">
          <a:extLst>
            <a:ext uri="{FF2B5EF4-FFF2-40B4-BE49-F238E27FC236}">
              <a16:creationId xmlns:a16="http://schemas.microsoft.com/office/drawing/2014/main" id="{F81757FD-01BD-436C-9828-A8DFB3495F7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2" name="Text Box 17">
          <a:extLst>
            <a:ext uri="{FF2B5EF4-FFF2-40B4-BE49-F238E27FC236}">
              <a16:creationId xmlns:a16="http://schemas.microsoft.com/office/drawing/2014/main" id="{651F882D-E198-4E34-AEFE-E42AC85E8DD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3" name="Text Box 6">
          <a:extLst>
            <a:ext uri="{FF2B5EF4-FFF2-40B4-BE49-F238E27FC236}">
              <a16:creationId xmlns:a16="http://schemas.microsoft.com/office/drawing/2014/main" id="{51FD3B11-2497-4F1B-8A0B-E45DA6C0252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4" name="Text Box 7">
          <a:extLst>
            <a:ext uri="{FF2B5EF4-FFF2-40B4-BE49-F238E27FC236}">
              <a16:creationId xmlns:a16="http://schemas.microsoft.com/office/drawing/2014/main" id="{85D4DB3F-0961-47EE-910F-49B536AEC50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5" name="Text Box 8">
          <a:extLst>
            <a:ext uri="{FF2B5EF4-FFF2-40B4-BE49-F238E27FC236}">
              <a16:creationId xmlns:a16="http://schemas.microsoft.com/office/drawing/2014/main" id="{F195F963-AFBA-4310-92E8-073EF8173E4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6" name="Text Box 9">
          <a:extLst>
            <a:ext uri="{FF2B5EF4-FFF2-40B4-BE49-F238E27FC236}">
              <a16:creationId xmlns:a16="http://schemas.microsoft.com/office/drawing/2014/main" id="{36C9933A-0482-42F3-AEF1-FBCBF724104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7" name="Text Box 10">
          <a:extLst>
            <a:ext uri="{FF2B5EF4-FFF2-40B4-BE49-F238E27FC236}">
              <a16:creationId xmlns:a16="http://schemas.microsoft.com/office/drawing/2014/main" id="{E8E3600A-577F-41C4-B467-EF15E3CFD5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8" name="Text Box 11">
          <a:extLst>
            <a:ext uri="{FF2B5EF4-FFF2-40B4-BE49-F238E27FC236}">
              <a16:creationId xmlns:a16="http://schemas.microsoft.com/office/drawing/2014/main" id="{4ED329FE-1464-490F-8D63-1BB0B6639C5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49" name="Text Box 12">
          <a:extLst>
            <a:ext uri="{FF2B5EF4-FFF2-40B4-BE49-F238E27FC236}">
              <a16:creationId xmlns:a16="http://schemas.microsoft.com/office/drawing/2014/main" id="{0021EAD4-17FF-4CBD-9E12-D284685EE17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0" name="Text Box 13">
          <a:extLst>
            <a:ext uri="{FF2B5EF4-FFF2-40B4-BE49-F238E27FC236}">
              <a16:creationId xmlns:a16="http://schemas.microsoft.com/office/drawing/2014/main" id="{60286953-5455-4146-AD00-AECDE52C5C3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1" name="Text Box 14">
          <a:extLst>
            <a:ext uri="{FF2B5EF4-FFF2-40B4-BE49-F238E27FC236}">
              <a16:creationId xmlns:a16="http://schemas.microsoft.com/office/drawing/2014/main" id="{3C60E924-F975-47A0-AD78-94F847A99A0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2" name="Text Box 15">
          <a:extLst>
            <a:ext uri="{FF2B5EF4-FFF2-40B4-BE49-F238E27FC236}">
              <a16:creationId xmlns:a16="http://schemas.microsoft.com/office/drawing/2014/main" id="{5A3BBE2D-0EE4-43FE-81B5-2879F36C045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3" name="Text Box 16">
          <a:extLst>
            <a:ext uri="{FF2B5EF4-FFF2-40B4-BE49-F238E27FC236}">
              <a16:creationId xmlns:a16="http://schemas.microsoft.com/office/drawing/2014/main" id="{3BC4D255-2796-4832-B784-469E134E668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4" name="Text Box 17">
          <a:extLst>
            <a:ext uri="{FF2B5EF4-FFF2-40B4-BE49-F238E27FC236}">
              <a16:creationId xmlns:a16="http://schemas.microsoft.com/office/drawing/2014/main" id="{F22CFE99-B079-4766-A201-0AB855F502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5" name="Text Box 7">
          <a:extLst>
            <a:ext uri="{FF2B5EF4-FFF2-40B4-BE49-F238E27FC236}">
              <a16:creationId xmlns:a16="http://schemas.microsoft.com/office/drawing/2014/main" id="{EE8C63E8-461B-496D-A4B8-9116BD1BBBD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6" name="Text Box 8">
          <a:extLst>
            <a:ext uri="{FF2B5EF4-FFF2-40B4-BE49-F238E27FC236}">
              <a16:creationId xmlns:a16="http://schemas.microsoft.com/office/drawing/2014/main" id="{968A92F3-904A-4050-A039-F60F2286D00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7" name="Text Box 9">
          <a:extLst>
            <a:ext uri="{FF2B5EF4-FFF2-40B4-BE49-F238E27FC236}">
              <a16:creationId xmlns:a16="http://schemas.microsoft.com/office/drawing/2014/main" id="{CAC67A6A-C576-4426-A29C-5C797C8CB75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8" name="Text Box 10">
          <a:extLst>
            <a:ext uri="{FF2B5EF4-FFF2-40B4-BE49-F238E27FC236}">
              <a16:creationId xmlns:a16="http://schemas.microsoft.com/office/drawing/2014/main" id="{330A579E-BE2B-4F3B-B46B-396EE3A52A3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59" name="Text Box 11">
          <a:extLst>
            <a:ext uri="{FF2B5EF4-FFF2-40B4-BE49-F238E27FC236}">
              <a16:creationId xmlns:a16="http://schemas.microsoft.com/office/drawing/2014/main" id="{AAA3DC3D-A40F-4B02-AA85-EA7CB3FA9EA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0" name="Text Box 12">
          <a:extLst>
            <a:ext uri="{FF2B5EF4-FFF2-40B4-BE49-F238E27FC236}">
              <a16:creationId xmlns:a16="http://schemas.microsoft.com/office/drawing/2014/main" id="{8A68F542-0BA1-4738-B933-7D48DCD9961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1" name="Text Box 13">
          <a:extLst>
            <a:ext uri="{FF2B5EF4-FFF2-40B4-BE49-F238E27FC236}">
              <a16:creationId xmlns:a16="http://schemas.microsoft.com/office/drawing/2014/main" id="{3738BD0C-D80E-48C7-957C-AC64F56E683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2" name="Text Box 14">
          <a:extLst>
            <a:ext uri="{FF2B5EF4-FFF2-40B4-BE49-F238E27FC236}">
              <a16:creationId xmlns:a16="http://schemas.microsoft.com/office/drawing/2014/main" id="{FA2B921B-878D-4AD8-886A-0388F3D2F19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3" name="Text Box 15">
          <a:extLst>
            <a:ext uri="{FF2B5EF4-FFF2-40B4-BE49-F238E27FC236}">
              <a16:creationId xmlns:a16="http://schemas.microsoft.com/office/drawing/2014/main" id="{AB5E592D-EA2F-4491-8F6D-65C7B5009CD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4" name="Text Box 16">
          <a:extLst>
            <a:ext uri="{FF2B5EF4-FFF2-40B4-BE49-F238E27FC236}">
              <a16:creationId xmlns:a16="http://schemas.microsoft.com/office/drawing/2014/main" id="{4DE1DAB3-7C58-4E52-B99C-37D5BDA94CA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5" name="Text Box 17">
          <a:extLst>
            <a:ext uri="{FF2B5EF4-FFF2-40B4-BE49-F238E27FC236}">
              <a16:creationId xmlns:a16="http://schemas.microsoft.com/office/drawing/2014/main" id="{3F313F4A-1F0F-4E84-A632-DCB287F90EC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6" name="Text Box 6">
          <a:extLst>
            <a:ext uri="{FF2B5EF4-FFF2-40B4-BE49-F238E27FC236}">
              <a16:creationId xmlns:a16="http://schemas.microsoft.com/office/drawing/2014/main" id="{87C9CC05-4C9B-4CA2-B7B5-3D8052C1272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7" name="Text Box 7">
          <a:extLst>
            <a:ext uri="{FF2B5EF4-FFF2-40B4-BE49-F238E27FC236}">
              <a16:creationId xmlns:a16="http://schemas.microsoft.com/office/drawing/2014/main" id="{7221CA1B-8D91-4F6A-BB8B-7C46268F20D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8" name="Text Box 8">
          <a:extLst>
            <a:ext uri="{FF2B5EF4-FFF2-40B4-BE49-F238E27FC236}">
              <a16:creationId xmlns:a16="http://schemas.microsoft.com/office/drawing/2014/main" id="{FFADC03B-8C9F-4502-8344-469378327CC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69" name="Text Box 9">
          <a:extLst>
            <a:ext uri="{FF2B5EF4-FFF2-40B4-BE49-F238E27FC236}">
              <a16:creationId xmlns:a16="http://schemas.microsoft.com/office/drawing/2014/main" id="{8ADE584F-38AF-4C5C-AD58-FD26D21D6BD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0" name="Text Box 10">
          <a:extLst>
            <a:ext uri="{FF2B5EF4-FFF2-40B4-BE49-F238E27FC236}">
              <a16:creationId xmlns:a16="http://schemas.microsoft.com/office/drawing/2014/main" id="{AFFB2405-0660-4B12-9EA8-269A7CEB50A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1" name="Text Box 11">
          <a:extLst>
            <a:ext uri="{FF2B5EF4-FFF2-40B4-BE49-F238E27FC236}">
              <a16:creationId xmlns:a16="http://schemas.microsoft.com/office/drawing/2014/main" id="{702461F0-AA54-403A-93CA-EA0DCA622D6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2" name="Text Box 12">
          <a:extLst>
            <a:ext uri="{FF2B5EF4-FFF2-40B4-BE49-F238E27FC236}">
              <a16:creationId xmlns:a16="http://schemas.microsoft.com/office/drawing/2014/main" id="{CF0C5E36-2980-4F32-94B3-481F12862AB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3" name="Text Box 13">
          <a:extLst>
            <a:ext uri="{FF2B5EF4-FFF2-40B4-BE49-F238E27FC236}">
              <a16:creationId xmlns:a16="http://schemas.microsoft.com/office/drawing/2014/main" id="{0D43E33B-8E46-4B3A-8FC0-2FB6A3A6DFD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4" name="Text Box 14">
          <a:extLst>
            <a:ext uri="{FF2B5EF4-FFF2-40B4-BE49-F238E27FC236}">
              <a16:creationId xmlns:a16="http://schemas.microsoft.com/office/drawing/2014/main" id="{0584D931-CFB1-4A8D-B5EF-2665DDF50BC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5" name="Text Box 15">
          <a:extLst>
            <a:ext uri="{FF2B5EF4-FFF2-40B4-BE49-F238E27FC236}">
              <a16:creationId xmlns:a16="http://schemas.microsoft.com/office/drawing/2014/main" id="{C631BA63-566E-4E93-B57A-95A797F6751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6" name="Text Box 16">
          <a:extLst>
            <a:ext uri="{FF2B5EF4-FFF2-40B4-BE49-F238E27FC236}">
              <a16:creationId xmlns:a16="http://schemas.microsoft.com/office/drawing/2014/main" id="{D7A76BC6-D224-4848-B218-15FAA41CBE8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377" name="Text Box 17">
          <a:extLst>
            <a:ext uri="{FF2B5EF4-FFF2-40B4-BE49-F238E27FC236}">
              <a16:creationId xmlns:a16="http://schemas.microsoft.com/office/drawing/2014/main" id="{6F4FFE0C-AB88-4344-B64C-DCD3BCBD7CC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78" name="Text Box 6">
          <a:extLst>
            <a:ext uri="{FF2B5EF4-FFF2-40B4-BE49-F238E27FC236}">
              <a16:creationId xmlns:a16="http://schemas.microsoft.com/office/drawing/2014/main" id="{F113A33A-BB55-40A6-8D2D-CC916218CBB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79" name="Text Box 7">
          <a:extLst>
            <a:ext uri="{FF2B5EF4-FFF2-40B4-BE49-F238E27FC236}">
              <a16:creationId xmlns:a16="http://schemas.microsoft.com/office/drawing/2014/main" id="{EA542CBA-78E5-4D84-A0B4-490E7D8F618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0" name="Text Box 8">
          <a:extLst>
            <a:ext uri="{FF2B5EF4-FFF2-40B4-BE49-F238E27FC236}">
              <a16:creationId xmlns:a16="http://schemas.microsoft.com/office/drawing/2014/main" id="{A5BB4463-CED5-40E7-9C2E-1C5990376BC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1" name="Text Box 9">
          <a:extLst>
            <a:ext uri="{FF2B5EF4-FFF2-40B4-BE49-F238E27FC236}">
              <a16:creationId xmlns:a16="http://schemas.microsoft.com/office/drawing/2014/main" id="{402D05BE-91C1-421A-A1AC-214416790DD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2" name="Text Box 10">
          <a:extLst>
            <a:ext uri="{FF2B5EF4-FFF2-40B4-BE49-F238E27FC236}">
              <a16:creationId xmlns:a16="http://schemas.microsoft.com/office/drawing/2014/main" id="{AB4736EC-12A4-4B19-8FDD-CC7F929AE9B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3" name="Text Box 11">
          <a:extLst>
            <a:ext uri="{FF2B5EF4-FFF2-40B4-BE49-F238E27FC236}">
              <a16:creationId xmlns:a16="http://schemas.microsoft.com/office/drawing/2014/main" id="{B2B3A54C-A8A6-4494-AF10-089D5F21EB3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4" name="Text Box 12">
          <a:extLst>
            <a:ext uri="{FF2B5EF4-FFF2-40B4-BE49-F238E27FC236}">
              <a16:creationId xmlns:a16="http://schemas.microsoft.com/office/drawing/2014/main" id="{07725CA8-1715-42AF-9E6C-895FF9DD1BB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5" name="Text Box 13">
          <a:extLst>
            <a:ext uri="{FF2B5EF4-FFF2-40B4-BE49-F238E27FC236}">
              <a16:creationId xmlns:a16="http://schemas.microsoft.com/office/drawing/2014/main" id="{7C7778AC-C06C-40C6-AD31-7BFD3266012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6" name="Text Box 14">
          <a:extLst>
            <a:ext uri="{FF2B5EF4-FFF2-40B4-BE49-F238E27FC236}">
              <a16:creationId xmlns:a16="http://schemas.microsoft.com/office/drawing/2014/main" id="{CD876AAD-780A-45D7-9793-524E224D56E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7" name="Text Box 15">
          <a:extLst>
            <a:ext uri="{FF2B5EF4-FFF2-40B4-BE49-F238E27FC236}">
              <a16:creationId xmlns:a16="http://schemas.microsoft.com/office/drawing/2014/main" id="{27680F4D-E3A4-4F9C-84FC-74422DABBDD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8" name="Text Box 16">
          <a:extLst>
            <a:ext uri="{FF2B5EF4-FFF2-40B4-BE49-F238E27FC236}">
              <a16:creationId xmlns:a16="http://schemas.microsoft.com/office/drawing/2014/main" id="{B3760F21-F6DA-48C4-AFD4-ADED970951E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89" name="Text Box 17">
          <a:extLst>
            <a:ext uri="{FF2B5EF4-FFF2-40B4-BE49-F238E27FC236}">
              <a16:creationId xmlns:a16="http://schemas.microsoft.com/office/drawing/2014/main" id="{EE413474-37FA-43EF-84AA-62363AC0E81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0" name="Text Box 6">
          <a:extLst>
            <a:ext uri="{FF2B5EF4-FFF2-40B4-BE49-F238E27FC236}">
              <a16:creationId xmlns:a16="http://schemas.microsoft.com/office/drawing/2014/main" id="{49F33515-9757-49BB-AD1C-54A0EC9F692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1" name="Text Box 7">
          <a:extLst>
            <a:ext uri="{FF2B5EF4-FFF2-40B4-BE49-F238E27FC236}">
              <a16:creationId xmlns:a16="http://schemas.microsoft.com/office/drawing/2014/main" id="{FDBCC741-5E45-4399-91C9-73D2ECE86CD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2" name="Text Box 8">
          <a:extLst>
            <a:ext uri="{FF2B5EF4-FFF2-40B4-BE49-F238E27FC236}">
              <a16:creationId xmlns:a16="http://schemas.microsoft.com/office/drawing/2014/main" id="{211F9411-4DF2-4497-8DA8-7CBF5C9B393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3" name="Text Box 9">
          <a:extLst>
            <a:ext uri="{FF2B5EF4-FFF2-40B4-BE49-F238E27FC236}">
              <a16:creationId xmlns:a16="http://schemas.microsoft.com/office/drawing/2014/main" id="{3C3517A1-6872-4BBC-BB23-12F1ECBC700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4" name="Text Box 10">
          <a:extLst>
            <a:ext uri="{FF2B5EF4-FFF2-40B4-BE49-F238E27FC236}">
              <a16:creationId xmlns:a16="http://schemas.microsoft.com/office/drawing/2014/main" id="{681E858A-327C-4242-8F24-48FB264D946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5" name="Text Box 11">
          <a:extLst>
            <a:ext uri="{FF2B5EF4-FFF2-40B4-BE49-F238E27FC236}">
              <a16:creationId xmlns:a16="http://schemas.microsoft.com/office/drawing/2014/main" id="{CE8412C1-9764-43A7-AA47-1BBFE7212D8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6" name="Text Box 12">
          <a:extLst>
            <a:ext uri="{FF2B5EF4-FFF2-40B4-BE49-F238E27FC236}">
              <a16:creationId xmlns:a16="http://schemas.microsoft.com/office/drawing/2014/main" id="{5412BBDE-5199-4695-8E63-A71055F9F68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7" name="Text Box 13">
          <a:extLst>
            <a:ext uri="{FF2B5EF4-FFF2-40B4-BE49-F238E27FC236}">
              <a16:creationId xmlns:a16="http://schemas.microsoft.com/office/drawing/2014/main" id="{3C5AEEB1-7DDF-4DF7-BA68-FDAA254B7E3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8" name="Text Box 14">
          <a:extLst>
            <a:ext uri="{FF2B5EF4-FFF2-40B4-BE49-F238E27FC236}">
              <a16:creationId xmlns:a16="http://schemas.microsoft.com/office/drawing/2014/main" id="{1A2040AE-C8E5-4A92-A6CC-D1E35598260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399" name="Text Box 15">
          <a:extLst>
            <a:ext uri="{FF2B5EF4-FFF2-40B4-BE49-F238E27FC236}">
              <a16:creationId xmlns:a16="http://schemas.microsoft.com/office/drawing/2014/main" id="{FE923E0E-CFB1-4D4A-AAD9-DAC96E45FC1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0" name="Text Box 16">
          <a:extLst>
            <a:ext uri="{FF2B5EF4-FFF2-40B4-BE49-F238E27FC236}">
              <a16:creationId xmlns:a16="http://schemas.microsoft.com/office/drawing/2014/main" id="{882857FD-3197-4F6A-8143-F5DC5EEC188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1" name="Text Box 17">
          <a:extLst>
            <a:ext uri="{FF2B5EF4-FFF2-40B4-BE49-F238E27FC236}">
              <a16:creationId xmlns:a16="http://schemas.microsoft.com/office/drawing/2014/main" id="{2EA33D66-3ADF-4D7C-A4D7-D974CFB55A8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2" name="Text Box 7">
          <a:extLst>
            <a:ext uri="{FF2B5EF4-FFF2-40B4-BE49-F238E27FC236}">
              <a16:creationId xmlns:a16="http://schemas.microsoft.com/office/drawing/2014/main" id="{4B0C8475-24BC-47C4-9A81-6859CEC8657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3" name="Text Box 8">
          <a:extLst>
            <a:ext uri="{FF2B5EF4-FFF2-40B4-BE49-F238E27FC236}">
              <a16:creationId xmlns:a16="http://schemas.microsoft.com/office/drawing/2014/main" id="{D63F6264-B0B2-4CB1-B2E5-1D13A9E5A1F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4" name="Text Box 9">
          <a:extLst>
            <a:ext uri="{FF2B5EF4-FFF2-40B4-BE49-F238E27FC236}">
              <a16:creationId xmlns:a16="http://schemas.microsoft.com/office/drawing/2014/main" id="{CDC065D2-1D97-4B7D-A397-822CA14C62F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5" name="Text Box 10">
          <a:extLst>
            <a:ext uri="{FF2B5EF4-FFF2-40B4-BE49-F238E27FC236}">
              <a16:creationId xmlns:a16="http://schemas.microsoft.com/office/drawing/2014/main" id="{2EB5789F-CA7B-4152-9D9F-11B1103AFEB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6" name="Text Box 11">
          <a:extLst>
            <a:ext uri="{FF2B5EF4-FFF2-40B4-BE49-F238E27FC236}">
              <a16:creationId xmlns:a16="http://schemas.microsoft.com/office/drawing/2014/main" id="{8732DCC9-1AFC-42BF-A247-15C3A666519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7" name="Text Box 12">
          <a:extLst>
            <a:ext uri="{FF2B5EF4-FFF2-40B4-BE49-F238E27FC236}">
              <a16:creationId xmlns:a16="http://schemas.microsoft.com/office/drawing/2014/main" id="{542A3591-991C-4BCE-B69A-0A514F2BDAC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8" name="Text Box 13">
          <a:extLst>
            <a:ext uri="{FF2B5EF4-FFF2-40B4-BE49-F238E27FC236}">
              <a16:creationId xmlns:a16="http://schemas.microsoft.com/office/drawing/2014/main" id="{C3AA701B-B758-4D6E-BC4B-AF004C8CBDA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09" name="Text Box 14">
          <a:extLst>
            <a:ext uri="{FF2B5EF4-FFF2-40B4-BE49-F238E27FC236}">
              <a16:creationId xmlns:a16="http://schemas.microsoft.com/office/drawing/2014/main" id="{15E023CD-ACAB-41FE-9DCE-7B559B614BA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0" name="Text Box 15">
          <a:extLst>
            <a:ext uri="{FF2B5EF4-FFF2-40B4-BE49-F238E27FC236}">
              <a16:creationId xmlns:a16="http://schemas.microsoft.com/office/drawing/2014/main" id="{3A9CF91D-4153-4673-BEE8-01A268A978E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1" name="Text Box 16">
          <a:extLst>
            <a:ext uri="{FF2B5EF4-FFF2-40B4-BE49-F238E27FC236}">
              <a16:creationId xmlns:a16="http://schemas.microsoft.com/office/drawing/2014/main" id="{8862381A-AFCD-4AC8-9401-FE99C616C52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2" name="Text Box 17">
          <a:extLst>
            <a:ext uri="{FF2B5EF4-FFF2-40B4-BE49-F238E27FC236}">
              <a16:creationId xmlns:a16="http://schemas.microsoft.com/office/drawing/2014/main" id="{C5DAD41B-0216-402F-A58D-0B6949ABD27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3" name="Text Box 6">
          <a:extLst>
            <a:ext uri="{FF2B5EF4-FFF2-40B4-BE49-F238E27FC236}">
              <a16:creationId xmlns:a16="http://schemas.microsoft.com/office/drawing/2014/main" id="{66C233A1-F44D-4AA0-8E6D-CB2D66D7D13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4" name="Text Box 7">
          <a:extLst>
            <a:ext uri="{FF2B5EF4-FFF2-40B4-BE49-F238E27FC236}">
              <a16:creationId xmlns:a16="http://schemas.microsoft.com/office/drawing/2014/main" id="{8070F8AF-4B5E-40D1-A08E-F3D1F1FECC0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5" name="Text Box 8">
          <a:extLst>
            <a:ext uri="{FF2B5EF4-FFF2-40B4-BE49-F238E27FC236}">
              <a16:creationId xmlns:a16="http://schemas.microsoft.com/office/drawing/2014/main" id="{85C90576-EA15-4E99-B830-045E406AF3A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6" name="Text Box 9">
          <a:extLst>
            <a:ext uri="{FF2B5EF4-FFF2-40B4-BE49-F238E27FC236}">
              <a16:creationId xmlns:a16="http://schemas.microsoft.com/office/drawing/2014/main" id="{89E36505-E7EC-4989-B367-888BEDACA4C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7" name="Text Box 10">
          <a:extLst>
            <a:ext uri="{FF2B5EF4-FFF2-40B4-BE49-F238E27FC236}">
              <a16:creationId xmlns:a16="http://schemas.microsoft.com/office/drawing/2014/main" id="{72C0D983-59AE-4B43-BEF2-B1B8162C8B0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8" name="Text Box 11">
          <a:extLst>
            <a:ext uri="{FF2B5EF4-FFF2-40B4-BE49-F238E27FC236}">
              <a16:creationId xmlns:a16="http://schemas.microsoft.com/office/drawing/2014/main" id="{C0455CCD-7235-4619-9222-7ADBA5919DC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19" name="Text Box 12">
          <a:extLst>
            <a:ext uri="{FF2B5EF4-FFF2-40B4-BE49-F238E27FC236}">
              <a16:creationId xmlns:a16="http://schemas.microsoft.com/office/drawing/2014/main" id="{DE2D9DA7-BF39-4FF7-A8C5-D1E7D9CE90D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0" name="Text Box 13">
          <a:extLst>
            <a:ext uri="{FF2B5EF4-FFF2-40B4-BE49-F238E27FC236}">
              <a16:creationId xmlns:a16="http://schemas.microsoft.com/office/drawing/2014/main" id="{26411755-9AEB-4505-A892-EE2E882ADEB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1" name="Text Box 14">
          <a:extLst>
            <a:ext uri="{FF2B5EF4-FFF2-40B4-BE49-F238E27FC236}">
              <a16:creationId xmlns:a16="http://schemas.microsoft.com/office/drawing/2014/main" id="{919EB3C7-70B0-4CDD-89B2-946AAD93012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2" name="Text Box 15">
          <a:extLst>
            <a:ext uri="{FF2B5EF4-FFF2-40B4-BE49-F238E27FC236}">
              <a16:creationId xmlns:a16="http://schemas.microsoft.com/office/drawing/2014/main" id="{DFFCF2D0-4C55-47F6-9F40-899A4B167C0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3" name="Text Box 16">
          <a:extLst>
            <a:ext uri="{FF2B5EF4-FFF2-40B4-BE49-F238E27FC236}">
              <a16:creationId xmlns:a16="http://schemas.microsoft.com/office/drawing/2014/main" id="{BB2CDE2F-113E-470C-ACFA-51BD48F6DEF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4" name="Text Box 17">
          <a:extLst>
            <a:ext uri="{FF2B5EF4-FFF2-40B4-BE49-F238E27FC236}">
              <a16:creationId xmlns:a16="http://schemas.microsoft.com/office/drawing/2014/main" id="{E15C6B89-4E51-41F3-87AE-D2B64D1994A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5" name="Text Box 6">
          <a:extLst>
            <a:ext uri="{FF2B5EF4-FFF2-40B4-BE49-F238E27FC236}">
              <a16:creationId xmlns:a16="http://schemas.microsoft.com/office/drawing/2014/main" id="{80054434-BB3F-44B1-8A9C-F562AB5ADB8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6" name="Text Box 7">
          <a:extLst>
            <a:ext uri="{FF2B5EF4-FFF2-40B4-BE49-F238E27FC236}">
              <a16:creationId xmlns:a16="http://schemas.microsoft.com/office/drawing/2014/main" id="{2F517C19-50E1-4F2E-A248-C6C0B34D5BD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7" name="Text Box 8">
          <a:extLst>
            <a:ext uri="{FF2B5EF4-FFF2-40B4-BE49-F238E27FC236}">
              <a16:creationId xmlns:a16="http://schemas.microsoft.com/office/drawing/2014/main" id="{4BB28CA1-E936-4492-8DF0-1FEF2737500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8" name="Text Box 9">
          <a:extLst>
            <a:ext uri="{FF2B5EF4-FFF2-40B4-BE49-F238E27FC236}">
              <a16:creationId xmlns:a16="http://schemas.microsoft.com/office/drawing/2014/main" id="{55FD23CD-113E-4DFD-9FF8-B65B66AEFCE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29" name="Text Box 10">
          <a:extLst>
            <a:ext uri="{FF2B5EF4-FFF2-40B4-BE49-F238E27FC236}">
              <a16:creationId xmlns:a16="http://schemas.microsoft.com/office/drawing/2014/main" id="{3C87AABE-384E-4E08-B4AE-760E64FDC88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0" name="Text Box 11">
          <a:extLst>
            <a:ext uri="{FF2B5EF4-FFF2-40B4-BE49-F238E27FC236}">
              <a16:creationId xmlns:a16="http://schemas.microsoft.com/office/drawing/2014/main" id="{76C87243-DDCE-4CFA-8D5A-418F50344A1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1" name="Text Box 12">
          <a:extLst>
            <a:ext uri="{FF2B5EF4-FFF2-40B4-BE49-F238E27FC236}">
              <a16:creationId xmlns:a16="http://schemas.microsoft.com/office/drawing/2014/main" id="{4C4BA120-E6FF-4CEC-8F8E-276AA2CBD37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2" name="Text Box 13">
          <a:extLst>
            <a:ext uri="{FF2B5EF4-FFF2-40B4-BE49-F238E27FC236}">
              <a16:creationId xmlns:a16="http://schemas.microsoft.com/office/drawing/2014/main" id="{B9DF0FF4-9728-4D96-9A56-0E5534B7A91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3" name="Text Box 14">
          <a:extLst>
            <a:ext uri="{FF2B5EF4-FFF2-40B4-BE49-F238E27FC236}">
              <a16:creationId xmlns:a16="http://schemas.microsoft.com/office/drawing/2014/main" id="{B213ACFF-4C61-4D0B-AA9D-ABA864E802C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4" name="Text Box 15">
          <a:extLst>
            <a:ext uri="{FF2B5EF4-FFF2-40B4-BE49-F238E27FC236}">
              <a16:creationId xmlns:a16="http://schemas.microsoft.com/office/drawing/2014/main" id="{3A6C5BDA-BD78-43CD-97E0-72F48B604E6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5" name="Text Box 16">
          <a:extLst>
            <a:ext uri="{FF2B5EF4-FFF2-40B4-BE49-F238E27FC236}">
              <a16:creationId xmlns:a16="http://schemas.microsoft.com/office/drawing/2014/main" id="{8B9E4C9E-3395-4127-A445-D5ED7CF6690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6" name="Text Box 17">
          <a:extLst>
            <a:ext uri="{FF2B5EF4-FFF2-40B4-BE49-F238E27FC236}">
              <a16:creationId xmlns:a16="http://schemas.microsoft.com/office/drawing/2014/main" id="{12E1B018-239B-445D-83D9-8240F602572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7" name="Text Box 6">
          <a:extLst>
            <a:ext uri="{FF2B5EF4-FFF2-40B4-BE49-F238E27FC236}">
              <a16:creationId xmlns:a16="http://schemas.microsoft.com/office/drawing/2014/main" id="{477AB978-F8FB-49DA-B5FA-78367144B12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8" name="Text Box 7">
          <a:extLst>
            <a:ext uri="{FF2B5EF4-FFF2-40B4-BE49-F238E27FC236}">
              <a16:creationId xmlns:a16="http://schemas.microsoft.com/office/drawing/2014/main" id="{5DC1D644-B4CB-41C8-A7E0-54D11CD4EFE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39" name="Text Box 8">
          <a:extLst>
            <a:ext uri="{FF2B5EF4-FFF2-40B4-BE49-F238E27FC236}">
              <a16:creationId xmlns:a16="http://schemas.microsoft.com/office/drawing/2014/main" id="{91B3925B-1F43-4D71-9405-D0A02753422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0" name="Text Box 9">
          <a:extLst>
            <a:ext uri="{FF2B5EF4-FFF2-40B4-BE49-F238E27FC236}">
              <a16:creationId xmlns:a16="http://schemas.microsoft.com/office/drawing/2014/main" id="{3B951FAF-DA33-4B0A-978B-8D14BBA045C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1" name="Text Box 10">
          <a:extLst>
            <a:ext uri="{FF2B5EF4-FFF2-40B4-BE49-F238E27FC236}">
              <a16:creationId xmlns:a16="http://schemas.microsoft.com/office/drawing/2014/main" id="{367B781F-5CF5-45AD-B4E5-F3E793BDF77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2" name="Text Box 11">
          <a:extLst>
            <a:ext uri="{FF2B5EF4-FFF2-40B4-BE49-F238E27FC236}">
              <a16:creationId xmlns:a16="http://schemas.microsoft.com/office/drawing/2014/main" id="{45770686-5BDD-46B9-A92F-F0B1B4A6CC0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3" name="Text Box 12">
          <a:extLst>
            <a:ext uri="{FF2B5EF4-FFF2-40B4-BE49-F238E27FC236}">
              <a16:creationId xmlns:a16="http://schemas.microsoft.com/office/drawing/2014/main" id="{529E8109-EEDD-40FD-B3B4-02D9A3C48DC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4" name="Text Box 13">
          <a:extLst>
            <a:ext uri="{FF2B5EF4-FFF2-40B4-BE49-F238E27FC236}">
              <a16:creationId xmlns:a16="http://schemas.microsoft.com/office/drawing/2014/main" id="{677C180A-A5E5-4615-A1DB-F93BBA238A4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5" name="Text Box 14">
          <a:extLst>
            <a:ext uri="{FF2B5EF4-FFF2-40B4-BE49-F238E27FC236}">
              <a16:creationId xmlns:a16="http://schemas.microsoft.com/office/drawing/2014/main" id="{4C1322C0-22A1-46A8-9864-1208708A0E9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6" name="Text Box 15">
          <a:extLst>
            <a:ext uri="{FF2B5EF4-FFF2-40B4-BE49-F238E27FC236}">
              <a16:creationId xmlns:a16="http://schemas.microsoft.com/office/drawing/2014/main" id="{42169599-9FBA-4D9B-A342-4C8B2D901D6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7" name="Text Box 16">
          <a:extLst>
            <a:ext uri="{FF2B5EF4-FFF2-40B4-BE49-F238E27FC236}">
              <a16:creationId xmlns:a16="http://schemas.microsoft.com/office/drawing/2014/main" id="{C6E568B9-841E-4BF1-8912-A082C7EA821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8" name="Text Box 17">
          <a:extLst>
            <a:ext uri="{FF2B5EF4-FFF2-40B4-BE49-F238E27FC236}">
              <a16:creationId xmlns:a16="http://schemas.microsoft.com/office/drawing/2014/main" id="{050438F7-F2AB-4FE8-9981-00382561023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49" name="Text Box 7">
          <a:extLst>
            <a:ext uri="{FF2B5EF4-FFF2-40B4-BE49-F238E27FC236}">
              <a16:creationId xmlns:a16="http://schemas.microsoft.com/office/drawing/2014/main" id="{1EE5AEEE-56C8-4E4B-8828-355E3C680BA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0" name="Text Box 8">
          <a:extLst>
            <a:ext uri="{FF2B5EF4-FFF2-40B4-BE49-F238E27FC236}">
              <a16:creationId xmlns:a16="http://schemas.microsoft.com/office/drawing/2014/main" id="{14DA2D9B-C03F-4350-8E0B-C48A93DA72B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1" name="Text Box 9">
          <a:extLst>
            <a:ext uri="{FF2B5EF4-FFF2-40B4-BE49-F238E27FC236}">
              <a16:creationId xmlns:a16="http://schemas.microsoft.com/office/drawing/2014/main" id="{3441293F-5603-47FD-9082-CA47D603D74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2" name="Text Box 10">
          <a:extLst>
            <a:ext uri="{FF2B5EF4-FFF2-40B4-BE49-F238E27FC236}">
              <a16:creationId xmlns:a16="http://schemas.microsoft.com/office/drawing/2014/main" id="{51209E28-806E-4728-97BA-0DD0524CD17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3" name="Text Box 11">
          <a:extLst>
            <a:ext uri="{FF2B5EF4-FFF2-40B4-BE49-F238E27FC236}">
              <a16:creationId xmlns:a16="http://schemas.microsoft.com/office/drawing/2014/main" id="{B399410E-B7E8-45D5-B242-9E461145432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4" name="Text Box 12">
          <a:extLst>
            <a:ext uri="{FF2B5EF4-FFF2-40B4-BE49-F238E27FC236}">
              <a16:creationId xmlns:a16="http://schemas.microsoft.com/office/drawing/2014/main" id="{D39E1277-3E5E-454B-85DC-0F2EA6C6341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5" name="Text Box 13">
          <a:extLst>
            <a:ext uri="{FF2B5EF4-FFF2-40B4-BE49-F238E27FC236}">
              <a16:creationId xmlns:a16="http://schemas.microsoft.com/office/drawing/2014/main" id="{7A039E3E-52C3-4C75-9086-0DB4A848199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6" name="Text Box 14">
          <a:extLst>
            <a:ext uri="{FF2B5EF4-FFF2-40B4-BE49-F238E27FC236}">
              <a16:creationId xmlns:a16="http://schemas.microsoft.com/office/drawing/2014/main" id="{2CA3D903-A464-4B40-8F25-F8D5C1EB5A1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7" name="Text Box 15">
          <a:extLst>
            <a:ext uri="{FF2B5EF4-FFF2-40B4-BE49-F238E27FC236}">
              <a16:creationId xmlns:a16="http://schemas.microsoft.com/office/drawing/2014/main" id="{7BB66E02-0485-4D91-B343-13FE12169D4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8" name="Text Box 16">
          <a:extLst>
            <a:ext uri="{FF2B5EF4-FFF2-40B4-BE49-F238E27FC236}">
              <a16:creationId xmlns:a16="http://schemas.microsoft.com/office/drawing/2014/main" id="{F1ED184F-FB57-42CD-B52A-7C9AC23CB1F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59" name="Text Box 17">
          <a:extLst>
            <a:ext uri="{FF2B5EF4-FFF2-40B4-BE49-F238E27FC236}">
              <a16:creationId xmlns:a16="http://schemas.microsoft.com/office/drawing/2014/main" id="{95154D83-F0EF-4FA0-AD7D-D3555CE8E92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0" name="Text Box 6">
          <a:extLst>
            <a:ext uri="{FF2B5EF4-FFF2-40B4-BE49-F238E27FC236}">
              <a16:creationId xmlns:a16="http://schemas.microsoft.com/office/drawing/2014/main" id="{5A0E82E0-A9FC-46FA-93BE-FA51CFBBC33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1" name="Text Box 7">
          <a:extLst>
            <a:ext uri="{FF2B5EF4-FFF2-40B4-BE49-F238E27FC236}">
              <a16:creationId xmlns:a16="http://schemas.microsoft.com/office/drawing/2014/main" id="{142BDD8F-783C-4E3E-AEB4-16B235BBF29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2" name="Text Box 8">
          <a:extLst>
            <a:ext uri="{FF2B5EF4-FFF2-40B4-BE49-F238E27FC236}">
              <a16:creationId xmlns:a16="http://schemas.microsoft.com/office/drawing/2014/main" id="{CD8DAFFC-04F3-4F3F-994C-D5A0306D95C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3" name="Text Box 9">
          <a:extLst>
            <a:ext uri="{FF2B5EF4-FFF2-40B4-BE49-F238E27FC236}">
              <a16:creationId xmlns:a16="http://schemas.microsoft.com/office/drawing/2014/main" id="{DAFCCF25-8E44-4B56-89F0-D62C37D7893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4" name="Text Box 10">
          <a:extLst>
            <a:ext uri="{FF2B5EF4-FFF2-40B4-BE49-F238E27FC236}">
              <a16:creationId xmlns:a16="http://schemas.microsoft.com/office/drawing/2014/main" id="{62508A4D-54F7-4714-A6EB-EE43D129877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5" name="Text Box 11">
          <a:extLst>
            <a:ext uri="{FF2B5EF4-FFF2-40B4-BE49-F238E27FC236}">
              <a16:creationId xmlns:a16="http://schemas.microsoft.com/office/drawing/2014/main" id="{65F1CB62-654D-4304-B9CC-1CA45970E71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6" name="Text Box 12">
          <a:extLst>
            <a:ext uri="{FF2B5EF4-FFF2-40B4-BE49-F238E27FC236}">
              <a16:creationId xmlns:a16="http://schemas.microsoft.com/office/drawing/2014/main" id="{F84C3F25-9BA8-42B2-8049-47D13666FAE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7" name="Text Box 13">
          <a:extLst>
            <a:ext uri="{FF2B5EF4-FFF2-40B4-BE49-F238E27FC236}">
              <a16:creationId xmlns:a16="http://schemas.microsoft.com/office/drawing/2014/main" id="{33E10C35-B8D7-4E01-920F-B70A79511B3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8" name="Text Box 14">
          <a:extLst>
            <a:ext uri="{FF2B5EF4-FFF2-40B4-BE49-F238E27FC236}">
              <a16:creationId xmlns:a16="http://schemas.microsoft.com/office/drawing/2014/main" id="{0850F896-DF33-4402-A8DD-68F9A796B1A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69" name="Text Box 15">
          <a:extLst>
            <a:ext uri="{FF2B5EF4-FFF2-40B4-BE49-F238E27FC236}">
              <a16:creationId xmlns:a16="http://schemas.microsoft.com/office/drawing/2014/main" id="{57ADA605-6039-4B9C-A5F2-B6F07500EBF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0" name="Text Box 16">
          <a:extLst>
            <a:ext uri="{FF2B5EF4-FFF2-40B4-BE49-F238E27FC236}">
              <a16:creationId xmlns:a16="http://schemas.microsoft.com/office/drawing/2014/main" id="{7A7AF10A-CFA7-40BE-8682-D3C5EFB3CE6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1" name="Text Box 17">
          <a:extLst>
            <a:ext uri="{FF2B5EF4-FFF2-40B4-BE49-F238E27FC236}">
              <a16:creationId xmlns:a16="http://schemas.microsoft.com/office/drawing/2014/main" id="{6862AC5F-75EE-447D-B932-6581CD999BA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2" name="Text Box 6">
          <a:extLst>
            <a:ext uri="{FF2B5EF4-FFF2-40B4-BE49-F238E27FC236}">
              <a16:creationId xmlns:a16="http://schemas.microsoft.com/office/drawing/2014/main" id="{07C3A5C6-92FF-4A86-AA1B-43FEC9D1594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3" name="Text Box 7">
          <a:extLst>
            <a:ext uri="{FF2B5EF4-FFF2-40B4-BE49-F238E27FC236}">
              <a16:creationId xmlns:a16="http://schemas.microsoft.com/office/drawing/2014/main" id="{B4ECEE0E-2BCA-415A-A779-A87137C652B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4" name="Text Box 8">
          <a:extLst>
            <a:ext uri="{FF2B5EF4-FFF2-40B4-BE49-F238E27FC236}">
              <a16:creationId xmlns:a16="http://schemas.microsoft.com/office/drawing/2014/main" id="{E0B63077-B0D7-4DFF-9AE8-BE6BF021374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5" name="Text Box 9">
          <a:extLst>
            <a:ext uri="{FF2B5EF4-FFF2-40B4-BE49-F238E27FC236}">
              <a16:creationId xmlns:a16="http://schemas.microsoft.com/office/drawing/2014/main" id="{999B3C80-9A6E-4193-B9E4-DFD82C4F100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6" name="Text Box 10">
          <a:extLst>
            <a:ext uri="{FF2B5EF4-FFF2-40B4-BE49-F238E27FC236}">
              <a16:creationId xmlns:a16="http://schemas.microsoft.com/office/drawing/2014/main" id="{5B96F059-F393-4E0C-B0EC-D4145E6E154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7" name="Text Box 11">
          <a:extLst>
            <a:ext uri="{FF2B5EF4-FFF2-40B4-BE49-F238E27FC236}">
              <a16:creationId xmlns:a16="http://schemas.microsoft.com/office/drawing/2014/main" id="{9718656C-0479-40AE-85A9-0730AB55397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8" name="Text Box 12">
          <a:extLst>
            <a:ext uri="{FF2B5EF4-FFF2-40B4-BE49-F238E27FC236}">
              <a16:creationId xmlns:a16="http://schemas.microsoft.com/office/drawing/2014/main" id="{E137A739-336E-4D28-ACF7-8F1A38246B7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79" name="Text Box 13">
          <a:extLst>
            <a:ext uri="{FF2B5EF4-FFF2-40B4-BE49-F238E27FC236}">
              <a16:creationId xmlns:a16="http://schemas.microsoft.com/office/drawing/2014/main" id="{5A91E3A1-6209-4D35-8109-2A103C38C31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0" name="Text Box 14">
          <a:extLst>
            <a:ext uri="{FF2B5EF4-FFF2-40B4-BE49-F238E27FC236}">
              <a16:creationId xmlns:a16="http://schemas.microsoft.com/office/drawing/2014/main" id="{9B7441D4-891E-45BF-BC95-C5DFBACCC65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1" name="Text Box 15">
          <a:extLst>
            <a:ext uri="{FF2B5EF4-FFF2-40B4-BE49-F238E27FC236}">
              <a16:creationId xmlns:a16="http://schemas.microsoft.com/office/drawing/2014/main" id="{7B02BA0E-24AF-4D4C-B73D-8258BA0460F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2" name="Text Box 16">
          <a:extLst>
            <a:ext uri="{FF2B5EF4-FFF2-40B4-BE49-F238E27FC236}">
              <a16:creationId xmlns:a16="http://schemas.microsoft.com/office/drawing/2014/main" id="{4B422197-A490-414E-9F64-F12157F69D8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3" name="Text Box 17">
          <a:extLst>
            <a:ext uri="{FF2B5EF4-FFF2-40B4-BE49-F238E27FC236}">
              <a16:creationId xmlns:a16="http://schemas.microsoft.com/office/drawing/2014/main" id="{C207F6A2-DBB0-4DB5-B1F0-1D9CD610BAE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4" name="Text Box 6">
          <a:extLst>
            <a:ext uri="{FF2B5EF4-FFF2-40B4-BE49-F238E27FC236}">
              <a16:creationId xmlns:a16="http://schemas.microsoft.com/office/drawing/2014/main" id="{BC8D508B-E354-41FF-AABA-50D1FF3497A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5" name="Text Box 7">
          <a:extLst>
            <a:ext uri="{FF2B5EF4-FFF2-40B4-BE49-F238E27FC236}">
              <a16:creationId xmlns:a16="http://schemas.microsoft.com/office/drawing/2014/main" id="{AA4EA3E9-C1E7-4FC0-AA41-D232C168A07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6" name="Text Box 8">
          <a:extLst>
            <a:ext uri="{FF2B5EF4-FFF2-40B4-BE49-F238E27FC236}">
              <a16:creationId xmlns:a16="http://schemas.microsoft.com/office/drawing/2014/main" id="{0298DAEF-2717-400F-A44D-5FE3B5DB643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7" name="Text Box 9">
          <a:extLst>
            <a:ext uri="{FF2B5EF4-FFF2-40B4-BE49-F238E27FC236}">
              <a16:creationId xmlns:a16="http://schemas.microsoft.com/office/drawing/2014/main" id="{0C01683F-B6F7-4F82-895C-E1A122AB64E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8" name="Text Box 10">
          <a:extLst>
            <a:ext uri="{FF2B5EF4-FFF2-40B4-BE49-F238E27FC236}">
              <a16:creationId xmlns:a16="http://schemas.microsoft.com/office/drawing/2014/main" id="{D7FC3898-9D6E-49D7-A25A-77160347A8B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89" name="Text Box 11">
          <a:extLst>
            <a:ext uri="{FF2B5EF4-FFF2-40B4-BE49-F238E27FC236}">
              <a16:creationId xmlns:a16="http://schemas.microsoft.com/office/drawing/2014/main" id="{C9467A33-AB95-4944-9431-EA3CBE0C4D2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0" name="Text Box 12">
          <a:extLst>
            <a:ext uri="{FF2B5EF4-FFF2-40B4-BE49-F238E27FC236}">
              <a16:creationId xmlns:a16="http://schemas.microsoft.com/office/drawing/2014/main" id="{8334FD25-CABB-46DF-8FB2-A8FBE78FEB3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1" name="Text Box 13">
          <a:extLst>
            <a:ext uri="{FF2B5EF4-FFF2-40B4-BE49-F238E27FC236}">
              <a16:creationId xmlns:a16="http://schemas.microsoft.com/office/drawing/2014/main" id="{ED0C48C0-A87F-4EBF-AA5D-D9D5513ABB4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2" name="Text Box 14">
          <a:extLst>
            <a:ext uri="{FF2B5EF4-FFF2-40B4-BE49-F238E27FC236}">
              <a16:creationId xmlns:a16="http://schemas.microsoft.com/office/drawing/2014/main" id="{0D18007A-1835-4FF7-B7C0-02A6A56144A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3" name="Text Box 15">
          <a:extLst>
            <a:ext uri="{FF2B5EF4-FFF2-40B4-BE49-F238E27FC236}">
              <a16:creationId xmlns:a16="http://schemas.microsoft.com/office/drawing/2014/main" id="{F19BAC00-7C2C-4799-8EE1-EC319532F4A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4" name="Text Box 16">
          <a:extLst>
            <a:ext uri="{FF2B5EF4-FFF2-40B4-BE49-F238E27FC236}">
              <a16:creationId xmlns:a16="http://schemas.microsoft.com/office/drawing/2014/main" id="{FF0D9FE0-F134-4319-B83F-ECAAD61D0A0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5" name="Text Box 17">
          <a:extLst>
            <a:ext uri="{FF2B5EF4-FFF2-40B4-BE49-F238E27FC236}">
              <a16:creationId xmlns:a16="http://schemas.microsoft.com/office/drawing/2014/main" id="{9CAF8AB4-8162-405C-A7E2-5AB8A69E565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6" name="Text Box 7">
          <a:extLst>
            <a:ext uri="{FF2B5EF4-FFF2-40B4-BE49-F238E27FC236}">
              <a16:creationId xmlns:a16="http://schemas.microsoft.com/office/drawing/2014/main" id="{F47FB1F5-2E66-4FEC-A797-B53F23488E8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7" name="Text Box 8">
          <a:extLst>
            <a:ext uri="{FF2B5EF4-FFF2-40B4-BE49-F238E27FC236}">
              <a16:creationId xmlns:a16="http://schemas.microsoft.com/office/drawing/2014/main" id="{DC6753F4-B049-46DC-80E1-40FBF64413D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8" name="Text Box 9">
          <a:extLst>
            <a:ext uri="{FF2B5EF4-FFF2-40B4-BE49-F238E27FC236}">
              <a16:creationId xmlns:a16="http://schemas.microsoft.com/office/drawing/2014/main" id="{072A437A-05AC-4660-ADB2-C9AEF74E7D9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499" name="Text Box 10">
          <a:extLst>
            <a:ext uri="{FF2B5EF4-FFF2-40B4-BE49-F238E27FC236}">
              <a16:creationId xmlns:a16="http://schemas.microsoft.com/office/drawing/2014/main" id="{AB121AAE-18E5-46A1-A770-67D0C9EA337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0" name="Text Box 11">
          <a:extLst>
            <a:ext uri="{FF2B5EF4-FFF2-40B4-BE49-F238E27FC236}">
              <a16:creationId xmlns:a16="http://schemas.microsoft.com/office/drawing/2014/main" id="{6B4D6814-7DEB-4444-B954-DCC1EA636B1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1" name="Text Box 12">
          <a:extLst>
            <a:ext uri="{FF2B5EF4-FFF2-40B4-BE49-F238E27FC236}">
              <a16:creationId xmlns:a16="http://schemas.microsoft.com/office/drawing/2014/main" id="{390C7733-072E-4470-8449-80C9942B1BE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2" name="Text Box 13">
          <a:extLst>
            <a:ext uri="{FF2B5EF4-FFF2-40B4-BE49-F238E27FC236}">
              <a16:creationId xmlns:a16="http://schemas.microsoft.com/office/drawing/2014/main" id="{47C30866-7CAB-4DD5-8E87-D5572D074B7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3" name="Text Box 14">
          <a:extLst>
            <a:ext uri="{FF2B5EF4-FFF2-40B4-BE49-F238E27FC236}">
              <a16:creationId xmlns:a16="http://schemas.microsoft.com/office/drawing/2014/main" id="{F9BEE795-8084-47D4-A111-B720C251C0F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4" name="Text Box 15">
          <a:extLst>
            <a:ext uri="{FF2B5EF4-FFF2-40B4-BE49-F238E27FC236}">
              <a16:creationId xmlns:a16="http://schemas.microsoft.com/office/drawing/2014/main" id="{4E50A0DF-608F-4189-A6F3-D5508A94C3A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5" name="Text Box 16">
          <a:extLst>
            <a:ext uri="{FF2B5EF4-FFF2-40B4-BE49-F238E27FC236}">
              <a16:creationId xmlns:a16="http://schemas.microsoft.com/office/drawing/2014/main" id="{945B999C-057D-4800-AB30-EE673844F91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6" name="Text Box 17">
          <a:extLst>
            <a:ext uri="{FF2B5EF4-FFF2-40B4-BE49-F238E27FC236}">
              <a16:creationId xmlns:a16="http://schemas.microsoft.com/office/drawing/2014/main" id="{4ED3E930-D81C-4E4A-A1BF-67E42FE3BBC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7" name="Text Box 6">
          <a:extLst>
            <a:ext uri="{FF2B5EF4-FFF2-40B4-BE49-F238E27FC236}">
              <a16:creationId xmlns:a16="http://schemas.microsoft.com/office/drawing/2014/main" id="{551CA8B4-023C-4055-89C2-B3AF50D4104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8" name="Text Box 7">
          <a:extLst>
            <a:ext uri="{FF2B5EF4-FFF2-40B4-BE49-F238E27FC236}">
              <a16:creationId xmlns:a16="http://schemas.microsoft.com/office/drawing/2014/main" id="{85C50FF9-BEB0-42BE-8619-787EF8B0281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09" name="Text Box 8">
          <a:extLst>
            <a:ext uri="{FF2B5EF4-FFF2-40B4-BE49-F238E27FC236}">
              <a16:creationId xmlns:a16="http://schemas.microsoft.com/office/drawing/2014/main" id="{85DC708E-BBD9-4ABE-AD59-9A9000471A8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0" name="Text Box 9">
          <a:extLst>
            <a:ext uri="{FF2B5EF4-FFF2-40B4-BE49-F238E27FC236}">
              <a16:creationId xmlns:a16="http://schemas.microsoft.com/office/drawing/2014/main" id="{C668044E-D9C7-457F-9CE4-7C412F7065D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1" name="Text Box 10">
          <a:extLst>
            <a:ext uri="{FF2B5EF4-FFF2-40B4-BE49-F238E27FC236}">
              <a16:creationId xmlns:a16="http://schemas.microsoft.com/office/drawing/2014/main" id="{7C97F291-98B1-4D1E-945C-E5E147D350B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2" name="Text Box 11">
          <a:extLst>
            <a:ext uri="{FF2B5EF4-FFF2-40B4-BE49-F238E27FC236}">
              <a16:creationId xmlns:a16="http://schemas.microsoft.com/office/drawing/2014/main" id="{3D69C1C0-559D-4E94-B751-C2E6CEC8610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3" name="Text Box 12">
          <a:extLst>
            <a:ext uri="{FF2B5EF4-FFF2-40B4-BE49-F238E27FC236}">
              <a16:creationId xmlns:a16="http://schemas.microsoft.com/office/drawing/2014/main" id="{FB35A140-A499-48E9-B9CE-B221DD62FC2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4" name="Text Box 13">
          <a:extLst>
            <a:ext uri="{FF2B5EF4-FFF2-40B4-BE49-F238E27FC236}">
              <a16:creationId xmlns:a16="http://schemas.microsoft.com/office/drawing/2014/main" id="{FD5F8C6E-7AED-4343-9B33-5E5B219F807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5" name="Text Box 14">
          <a:extLst>
            <a:ext uri="{FF2B5EF4-FFF2-40B4-BE49-F238E27FC236}">
              <a16:creationId xmlns:a16="http://schemas.microsoft.com/office/drawing/2014/main" id="{EEFC595D-B01B-4E46-B01F-874DC42EE5D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6" name="Text Box 15">
          <a:extLst>
            <a:ext uri="{FF2B5EF4-FFF2-40B4-BE49-F238E27FC236}">
              <a16:creationId xmlns:a16="http://schemas.microsoft.com/office/drawing/2014/main" id="{A8F34E2C-9C1B-4434-B6D8-0011963BF7B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7" name="Text Box 16">
          <a:extLst>
            <a:ext uri="{FF2B5EF4-FFF2-40B4-BE49-F238E27FC236}">
              <a16:creationId xmlns:a16="http://schemas.microsoft.com/office/drawing/2014/main" id="{219B7CBA-7AD8-4651-9A70-900B4B1611E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8" name="Text Box 17">
          <a:extLst>
            <a:ext uri="{FF2B5EF4-FFF2-40B4-BE49-F238E27FC236}">
              <a16:creationId xmlns:a16="http://schemas.microsoft.com/office/drawing/2014/main" id="{D9FE03F3-1620-4821-A4A2-335D9E392E1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19" name="Text Box 6">
          <a:extLst>
            <a:ext uri="{FF2B5EF4-FFF2-40B4-BE49-F238E27FC236}">
              <a16:creationId xmlns:a16="http://schemas.microsoft.com/office/drawing/2014/main" id="{5E658352-6ACA-4650-8E92-276DC242B60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0" name="Text Box 7">
          <a:extLst>
            <a:ext uri="{FF2B5EF4-FFF2-40B4-BE49-F238E27FC236}">
              <a16:creationId xmlns:a16="http://schemas.microsoft.com/office/drawing/2014/main" id="{BCFFC598-EA90-464A-90DC-EDB23AD7D36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1" name="Text Box 8">
          <a:extLst>
            <a:ext uri="{FF2B5EF4-FFF2-40B4-BE49-F238E27FC236}">
              <a16:creationId xmlns:a16="http://schemas.microsoft.com/office/drawing/2014/main" id="{5E2B7165-A812-4C17-AE80-36717328F22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2" name="Text Box 9">
          <a:extLst>
            <a:ext uri="{FF2B5EF4-FFF2-40B4-BE49-F238E27FC236}">
              <a16:creationId xmlns:a16="http://schemas.microsoft.com/office/drawing/2014/main" id="{31FAD98E-4207-430E-8B0D-8762315CA60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3" name="Text Box 10">
          <a:extLst>
            <a:ext uri="{FF2B5EF4-FFF2-40B4-BE49-F238E27FC236}">
              <a16:creationId xmlns:a16="http://schemas.microsoft.com/office/drawing/2014/main" id="{DF78A6E3-4915-45B2-BD11-6DC6506797B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4" name="Text Box 11">
          <a:extLst>
            <a:ext uri="{FF2B5EF4-FFF2-40B4-BE49-F238E27FC236}">
              <a16:creationId xmlns:a16="http://schemas.microsoft.com/office/drawing/2014/main" id="{50802F32-8E45-4E82-B0C0-49E8B76229B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5" name="Text Box 12">
          <a:extLst>
            <a:ext uri="{FF2B5EF4-FFF2-40B4-BE49-F238E27FC236}">
              <a16:creationId xmlns:a16="http://schemas.microsoft.com/office/drawing/2014/main" id="{63BE4093-F226-45A1-9D05-C564AC1C39E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6" name="Text Box 13">
          <a:extLst>
            <a:ext uri="{FF2B5EF4-FFF2-40B4-BE49-F238E27FC236}">
              <a16:creationId xmlns:a16="http://schemas.microsoft.com/office/drawing/2014/main" id="{BA5ED646-C87E-4584-A227-D641ABA37FF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7" name="Text Box 14">
          <a:extLst>
            <a:ext uri="{FF2B5EF4-FFF2-40B4-BE49-F238E27FC236}">
              <a16:creationId xmlns:a16="http://schemas.microsoft.com/office/drawing/2014/main" id="{5C0DBB6C-6EA3-4BEE-BB95-4FE947BA7D3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8" name="Text Box 15">
          <a:extLst>
            <a:ext uri="{FF2B5EF4-FFF2-40B4-BE49-F238E27FC236}">
              <a16:creationId xmlns:a16="http://schemas.microsoft.com/office/drawing/2014/main" id="{6646E16A-3939-45B1-B284-981D5E5DCE1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29" name="Text Box 16">
          <a:extLst>
            <a:ext uri="{FF2B5EF4-FFF2-40B4-BE49-F238E27FC236}">
              <a16:creationId xmlns:a16="http://schemas.microsoft.com/office/drawing/2014/main" id="{EFC4DE6D-9FAB-4005-8CC3-369847CA82C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0" name="Text Box 17">
          <a:extLst>
            <a:ext uri="{FF2B5EF4-FFF2-40B4-BE49-F238E27FC236}">
              <a16:creationId xmlns:a16="http://schemas.microsoft.com/office/drawing/2014/main" id="{044C4EAB-8BFF-4318-9114-46CFDBD8FAF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1" name="Text Box 6">
          <a:extLst>
            <a:ext uri="{FF2B5EF4-FFF2-40B4-BE49-F238E27FC236}">
              <a16:creationId xmlns:a16="http://schemas.microsoft.com/office/drawing/2014/main" id="{02EB8EAF-AF61-41FB-8795-44AF047695E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2" name="Text Box 7">
          <a:extLst>
            <a:ext uri="{FF2B5EF4-FFF2-40B4-BE49-F238E27FC236}">
              <a16:creationId xmlns:a16="http://schemas.microsoft.com/office/drawing/2014/main" id="{5D499B1F-B6A1-4CE6-9782-AB99A695288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3" name="Text Box 8">
          <a:extLst>
            <a:ext uri="{FF2B5EF4-FFF2-40B4-BE49-F238E27FC236}">
              <a16:creationId xmlns:a16="http://schemas.microsoft.com/office/drawing/2014/main" id="{4A6D538D-3B88-4EC7-A167-C3623E5BA01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4" name="Text Box 9">
          <a:extLst>
            <a:ext uri="{FF2B5EF4-FFF2-40B4-BE49-F238E27FC236}">
              <a16:creationId xmlns:a16="http://schemas.microsoft.com/office/drawing/2014/main" id="{D3D03C28-66EF-4116-912C-29B6B653F74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5" name="Text Box 10">
          <a:extLst>
            <a:ext uri="{FF2B5EF4-FFF2-40B4-BE49-F238E27FC236}">
              <a16:creationId xmlns:a16="http://schemas.microsoft.com/office/drawing/2014/main" id="{168BCF58-B310-4D54-A490-3D40B6DEC2C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6" name="Text Box 11">
          <a:extLst>
            <a:ext uri="{FF2B5EF4-FFF2-40B4-BE49-F238E27FC236}">
              <a16:creationId xmlns:a16="http://schemas.microsoft.com/office/drawing/2014/main" id="{21FF2102-9D98-40B8-8389-9D669D61FBE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7" name="Text Box 12">
          <a:extLst>
            <a:ext uri="{FF2B5EF4-FFF2-40B4-BE49-F238E27FC236}">
              <a16:creationId xmlns:a16="http://schemas.microsoft.com/office/drawing/2014/main" id="{593C8DBC-8ED4-4CA6-9C8A-00E268BF1F7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8" name="Text Box 13">
          <a:extLst>
            <a:ext uri="{FF2B5EF4-FFF2-40B4-BE49-F238E27FC236}">
              <a16:creationId xmlns:a16="http://schemas.microsoft.com/office/drawing/2014/main" id="{54D2C81F-E975-4C86-802F-03C2734B9DB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39" name="Text Box 14">
          <a:extLst>
            <a:ext uri="{FF2B5EF4-FFF2-40B4-BE49-F238E27FC236}">
              <a16:creationId xmlns:a16="http://schemas.microsoft.com/office/drawing/2014/main" id="{EA82D80F-474D-467B-9547-C6405A08DBA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0" name="Text Box 15">
          <a:extLst>
            <a:ext uri="{FF2B5EF4-FFF2-40B4-BE49-F238E27FC236}">
              <a16:creationId xmlns:a16="http://schemas.microsoft.com/office/drawing/2014/main" id="{31FE6EF2-D46B-4BC8-8BBD-C72141C93B9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1" name="Text Box 16">
          <a:extLst>
            <a:ext uri="{FF2B5EF4-FFF2-40B4-BE49-F238E27FC236}">
              <a16:creationId xmlns:a16="http://schemas.microsoft.com/office/drawing/2014/main" id="{9FDBF17D-0423-4CE7-B564-859D2C6B536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2" name="Text Box 17">
          <a:extLst>
            <a:ext uri="{FF2B5EF4-FFF2-40B4-BE49-F238E27FC236}">
              <a16:creationId xmlns:a16="http://schemas.microsoft.com/office/drawing/2014/main" id="{6319F7E4-A4EF-4C85-9888-C26AB65C7B6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3" name="Text Box 7">
          <a:extLst>
            <a:ext uri="{FF2B5EF4-FFF2-40B4-BE49-F238E27FC236}">
              <a16:creationId xmlns:a16="http://schemas.microsoft.com/office/drawing/2014/main" id="{F3D336C3-87C3-46B4-823E-80D0DE70D0B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4" name="Text Box 8">
          <a:extLst>
            <a:ext uri="{FF2B5EF4-FFF2-40B4-BE49-F238E27FC236}">
              <a16:creationId xmlns:a16="http://schemas.microsoft.com/office/drawing/2014/main" id="{64DDEC87-9892-4466-90E1-99C292B9DF3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5" name="Text Box 9">
          <a:extLst>
            <a:ext uri="{FF2B5EF4-FFF2-40B4-BE49-F238E27FC236}">
              <a16:creationId xmlns:a16="http://schemas.microsoft.com/office/drawing/2014/main" id="{B572418D-C767-4CA4-BCA4-43FAB4C41A2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6" name="Text Box 10">
          <a:extLst>
            <a:ext uri="{FF2B5EF4-FFF2-40B4-BE49-F238E27FC236}">
              <a16:creationId xmlns:a16="http://schemas.microsoft.com/office/drawing/2014/main" id="{F7458D8A-6B10-4331-AB09-648BBDF0C96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7" name="Text Box 11">
          <a:extLst>
            <a:ext uri="{FF2B5EF4-FFF2-40B4-BE49-F238E27FC236}">
              <a16:creationId xmlns:a16="http://schemas.microsoft.com/office/drawing/2014/main" id="{A77201CC-7CF3-4F86-9EF7-61C44750ABA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8" name="Text Box 12">
          <a:extLst>
            <a:ext uri="{FF2B5EF4-FFF2-40B4-BE49-F238E27FC236}">
              <a16:creationId xmlns:a16="http://schemas.microsoft.com/office/drawing/2014/main" id="{5DE8C35E-7F07-4DAB-A3A9-9BAC527B2CD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49" name="Text Box 13">
          <a:extLst>
            <a:ext uri="{FF2B5EF4-FFF2-40B4-BE49-F238E27FC236}">
              <a16:creationId xmlns:a16="http://schemas.microsoft.com/office/drawing/2014/main" id="{935AFAD2-B8CB-4A7D-B3A3-BE46CE1DAB6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0" name="Text Box 14">
          <a:extLst>
            <a:ext uri="{FF2B5EF4-FFF2-40B4-BE49-F238E27FC236}">
              <a16:creationId xmlns:a16="http://schemas.microsoft.com/office/drawing/2014/main" id="{7C299681-E41A-4CE5-B9C9-958D7BC3369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1" name="Text Box 15">
          <a:extLst>
            <a:ext uri="{FF2B5EF4-FFF2-40B4-BE49-F238E27FC236}">
              <a16:creationId xmlns:a16="http://schemas.microsoft.com/office/drawing/2014/main" id="{66649158-4A1F-4756-87DC-2378829E9FB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2" name="Text Box 16">
          <a:extLst>
            <a:ext uri="{FF2B5EF4-FFF2-40B4-BE49-F238E27FC236}">
              <a16:creationId xmlns:a16="http://schemas.microsoft.com/office/drawing/2014/main" id="{F10EA5D6-2A8B-49C1-A24A-23BB62A42F3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3" name="Text Box 17">
          <a:extLst>
            <a:ext uri="{FF2B5EF4-FFF2-40B4-BE49-F238E27FC236}">
              <a16:creationId xmlns:a16="http://schemas.microsoft.com/office/drawing/2014/main" id="{223DFD08-D170-4BD0-9F6E-ED3D7F05373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4" name="Text Box 6">
          <a:extLst>
            <a:ext uri="{FF2B5EF4-FFF2-40B4-BE49-F238E27FC236}">
              <a16:creationId xmlns:a16="http://schemas.microsoft.com/office/drawing/2014/main" id="{6CBF64D5-E0F2-4459-9A64-A1CA95B705F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5" name="Text Box 7">
          <a:extLst>
            <a:ext uri="{FF2B5EF4-FFF2-40B4-BE49-F238E27FC236}">
              <a16:creationId xmlns:a16="http://schemas.microsoft.com/office/drawing/2014/main" id="{3D873892-4298-43E8-96F0-C43749F0648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6" name="Text Box 8">
          <a:extLst>
            <a:ext uri="{FF2B5EF4-FFF2-40B4-BE49-F238E27FC236}">
              <a16:creationId xmlns:a16="http://schemas.microsoft.com/office/drawing/2014/main" id="{41A09A4F-F09A-4055-82FE-DA61305C682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7" name="Text Box 9">
          <a:extLst>
            <a:ext uri="{FF2B5EF4-FFF2-40B4-BE49-F238E27FC236}">
              <a16:creationId xmlns:a16="http://schemas.microsoft.com/office/drawing/2014/main" id="{5440FB1B-421F-4322-95AC-130DDBA68DC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8" name="Text Box 10">
          <a:extLst>
            <a:ext uri="{FF2B5EF4-FFF2-40B4-BE49-F238E27FC236}">
              <a16:creationId xmlns:a16="http://schemas.microsoft.com/office/drawing/2014/main" id="{7C698073-2E06-4108-A8D3-B6B70472ED0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59" name="Text Box 11">
          <a:extLst>
            <a:ext uri="{FF2B5EF4-FFF2-40B4-BE49-F238E27FC236}">
              <a16:creationId xmlns:a16="http://schemas.microsoft.com/office/drawing/2014/main" id="{2A363C28-09B8-41E0-BBCE-18D0983D964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0" name="Text Box 12">
          <a:extLst>
            <a:ext uri="{FF2B5EF4-FFF2-40B4-BE49-F238E27FC236}">
              <a16:creationId xmlns:a16="http://schemas.microsoft.com/office/drawing/2014/main" id="{CB1B9EAA-B251-484C-B708-0352B93C9D3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1" name="Text Box 13">
          <a:extLst>
            <a:ext uri="{FF2B5EF4-FFF2-40B4-BE49-F238E27FC236}">
              <a16:creationId xmlns:a16="http://schemas.microsoft.com/office/drawing/2014/main" id="{9CE5F43E-DD85-4803-BE56-2FC53F418F3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2" name="Text Box 14">
          <a:extLst>
            <a:ext uri="{FF2B5EF4-FFF2-40B4-BE49-F238E27FC236}">
              <a16:creationId xmlns:a16="http://schemas.microsoft.com/office/drawing/2014/main" id="{FDC30630-126C-410A-8BEC-7D1EAF6B3F6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3" name="Text Box 15">
          <a:extLst>
            <a:ext uri="{FF2B5EF4-FFF2-40B4-BE49-F238E27FC236}">
              <a16:creationId xmlns:a16="http://schemas.microsoft.com/office/drawing/2014/main" id="{D1B09167-0D70-44F7-8F1E-5D40E556ED2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4" name="Text Box 16">
          <a:extLst>
            <a:ext uri="{FF2B5EF4-FFF2-40B4-BE49-F238E27FC236}">
              <a16:creationId xmlns:a16="http://schemas.microsoft.com/office/drawing/2014/main" id="{81FE3F75-9A77-4F04-AEDE-C26D2697FF8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5" name="Text Box 17">
          <a:extLst>
            <a:ext uri="{FF2B5EF4-FFF2-40B4-BE49-F238E27FC236}">
              <a16:creationId xmlns:a16="http://schemas.microsoft.com/office/drawing/2014/main" id="{46B1083F-6459-4620-B455-FD866BFF397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6" name="Text Box 6">
          <a:extLst>
            <a:ext uri="{FF2B5EF4-FFF2-40B4-BE49-F238E27FC236}">
              <a16:creationId xmlns:a16="http://schemas.microsoft.com/office/drawing/2014/main" id="{DC14A8C8-3ED6-4950-B1F0-7C2231E8BC3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7" name="Text Box 7">
          <a:extLst>
            <a:ext uri="{FF2B5EF4-FFF2-40B4-BE49-F238E27FC236}">
              <a16:creationId xmlns:a16="http://schemas.microsoft.com/office/drawing/2014/main" id="{1EDF7D13-7142-4E34-91E7-9AAF5FE956C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8" name="Text Box 8">
          <a:extLst>
            <a:ext uri="{FF2B5EF4-FFF2-40B4-BE49-F238E27FC236}">
              <a16:creationId xmlns:a16="http://schemas.microsoft.com/office/drawing/2014/main" id="{9195A31B-B19E-4B5C-A19D-84E2CA799AF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69" name="Text Box 9">
          <a:extLst>
            <a:ext uri="{FF2B5EF4-FFF2-40B4-BE49-F238E27FC236}">
              <a16:creationId xmlns:a16="http://schemas.microsoft.com/office/drawing/2014/main" id="{DEF1E4A4-CF5E-473A-AEC7-364D52E3E1D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0" name="Text Box 10">
          <a:extLst>
            <a:ext uri="{FF2B5EF4-FFF2-40B4-BE49-F238E27FC236}">
              <a16:creationId xmlns:a16="http://schemas.microsoft.com/office/drawing/2014/main" id="{B03615C0-B13B-4941-95BD-FA63D72F785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1" name="Text Box 11">
          <a:extLst>
            <a:ext uri="{FF2B5EF4-FFF2-40B4-BE49-F238E27FC236}">
              <a16:creationId xmlns:a16="http://schemas.microsoft.com/office/drawing/2014/main" id="{547F111A-D322-452E-97BE-8CC23ECE7DC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2" name="Text Box 12">
          <a:extLst>
            <a:ext uri="{FF2B5EF4-FFF2-40B4-BE49-F238E27FC236}">
              <a16:creationId xmlns:a16="http://schemas.microsoft.com/office/drawing/2014/main" id="{75699AAE-BECB-4751-AAC7-D3B9C263ACF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3" name="Text Box 13">
          <a:extLst>
            <a:ext uri="{FF2B5EF4-FFF2-40B4-BE49-F238E27FC236}">
              <a16:creationId xmlns:a16="http://schemas.microsoft.com/office/drawing/2014/main" id="{CEF49378-A9A0-44ED-91A2-189DC72EFF4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4" name="Text Box 14">
          <a:extLst>
            <a:ext uri="{FF2B5EF4-FFF2-40B4-BE49-F238E27FC236}">
              <a16:creationId xmlns:a16="http://schemas.microsoft.com/office/drawing/2014/main" id="{76782830-DE85-4611-98A5-037F74C7F2D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5" name="Text Box 15">
          <a:extLst>
            <a:ext uri="{FF2B5EF4-FFF2-40B4-BE49-F238E27FC236}">
              <a16:creationId xmlns:a16="http://schemas.microsoft.com/office/drawing/2014/main" id="{23300890-0F8B-4F6D-882C-56D586CFF37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6" name="Text Box 16">
          <a:extLst>
            <a:ext uri="{FF2B5EF4-FFF2-40B4-BE49-F238E27FC236}">
              <a16:creationId xmlns:a16="http://schemas.microsoft.com/office/drawing/2014/main" id="{9A16295C-FF8D-4EEB-B166-66D2EE7DB61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7" name="Text Box 17">
          <a:extLst>
            <a:ext uri="{FF2B5EF4-FFF2-40B4-BE49-F238E27FC236}">
              <a16:creationId xmlns:a16="http://schemas.microsoft.com/office/drawing/2014/main" id="{506FA239-BE3F-4929-859A-F9290F32C80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8" name="Text Box 6">
          <a:extLst>
            <a:ext uri="{FF2B5EF4-FFF2-40B4-BE49-F238E27FC236}">
              <a16:creationId xmlns:a16="http://schemas.microsoft.com/office/drawing/2014/main" id="{7253F0C8-19AE-41C2-9B17-291C08354F4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79" name="Text Box 7">
          <a:extLst>
            <a:ext uri="{FF2B5EF4-FFF2-40B4-BE49-F238E27FC236}">
              <a16:creationId xmlns:a16="http://schemas.microsoft.com/office/drawing/2014/main" id="{C029534D-BDC0-426E-8CE4-6E0E979E637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0" name="Text Box 8">
          <a:extLst>
            <a:ext uri="{FF2B5EF4-FFF2-40B4-BE49-F238E27FC236}">
              <a16:creationId xmlns:a16="http://schemas.microsoft.com/office/drawing/2014/main" id="{D99B9727-F682-48E7-A52F-590257F28E2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1" name="Text Box 9">
          <a:extLst>
            <a:ext uri="{FF2B5EF4-FFF2-40B4-BE49-F238E27FC236}">
              <a16:creationId xmlns:a16="http://schemas.microsoft.com/office/drawing/2014/main" id="{FA2CF92E-98A8-48C2-B064-E037460943B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2" name="Text Box 10">
          <a:extLst>
            <a:ext uri="{FF2B5EF4-FFF2-40B4-BE49-F238E27FC236}">
              <a16:creationId xmlns:a16="http://schemas.microsoft.com/office/drawing/2014/main" id="{B2D20E4C-F801-459F-A7D6-5F09DB70138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3" name="Text Box 11">
          <a:extLst>
            <a:ext uri="{FF2B5EF4-FFF2-40B4-BE49-F238E27FC236}">
              <a16:creationId xmlns:a16="http://schemas.microsoft.com/office/drawing/2014/main" id="{28EF4F44-B3A2-414C-9B4D-B033123C6C1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4" name="Text Box 12">
          <a:extLst>
            <a:ext uri="{FF2B5EF4-FFF2-40B4-BE49-F238E27FC236}">
              <a16:creationId xmlns:a16="http://schemas.microsoft.com/office/drawing/2014/main" id="{84C7213A-82D4-4E9A-8F87-232182B33F6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5" name="Text Box 13">
          <a:extLst>
            <a:ext uri="{FF2B5EF4-FFF2-40B4-BE49-F238E27FC236}">
              <a16:creationId xmlns:a16="http://schemas.microsoft.com/office/drawing/2014/main" id="{3FAFDCC8-E5C2-4563-818E-71942AE507B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6" name="Text Box 14">
          <a:extLst>
            <a:ext uri="{FF2B5EF4-FFF2-40B4-BE49-F238E27FC236}">
              <a16:creationId xmlns:a16="http://schemas.microsoft.com/office/drawing/2014/main" id="{2499E99B-89C2-4914-9543-9157D40BFC5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7" name="Text Box 15">
          <a:extLst>
            <a:ext uri="{FF2B5EF4-FFF2-40B4-BE49-F238E27FC236}">
              <a16:creationId xmlns:a16="http://schemas.microsoft.com/office/drawing/2014/main" id="{335D3CDC-2B70-4486-A721-DEDE5E403CA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8" name="Text Box 16">
          <a:extLst>
            <a:ext uri="{FF2B5EF4-FFF2-40B4-BE49-F238E27FC236}">
              <a16:creationId xmlns:a16="http://schemas.microsoft.com/office/drawing/2014/main" id="{40062E0B-88AA-4877-AEF8-65CCF16DB3C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89" name="Text Box 17">
          <a:extLst>
            <a:ext uri="{FF2B5EF4-FFF2-40B4-BE49-F238E27FC236}">
              <a16:creationId xmlns:a16="http://schemas.microsoft.com/office/drawing/2014/main" id="{C4D478FC-6871-4568-92C3-6416D91BD62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0" name="Text Box 7">
          <a:extLst>
            <a:ext uri="{FF2B5EF4-FFF2-40B4-BE49-F238E27FC236}">
              <a16:creationId xmlns:a16="http://schemas.microsoft.com/office/drawing/2014/main" id="{D8B28710-BB3F-4198-AECA-073CD29AE0D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1" name="Text Box 8">
          <a:extLst>
            <a:ext uri="{FF2B5EF4-FFF2-40B4-BE49-F238E27FC236}">
              <a16:creationId xmlns:a16="http://schemas.microsoft.com/office/drawing/2014/main" id="{C53F63B7-D8D8-423A-BE7C-2C186708745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2" name="Text Box 9">
          <a:extLst>
            <a:ext uri="{FF2B5EF4-FFF2-40B4-BE49-F238E27FC236}">
              <a16:creationId xmlns:a16="http://schemas.microsoft.com/office/drawing/2014/main" id="{E779455D-1FB9-4135-80B9-17ABC32CAED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3" name="Text Box 10">
          <a:extLst>
            <a:ext uri="{FF2B5EF4-FFF2-40B4-BE49-F238E27FC236}">
              <a16:creationId xmlns:a16="http://schemas.microsoft.com/office/drawing/2014/main" id="{EFC84EF8-9D5A-4C6F-A331-28A62BD9022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4" name="Text Box 11">
          <a:extLst>
            <a:ext uri="{FF2B5EF4-FFF2-40B4-BE49-F238E27FC236}">
              <a16:creationId xmlns:a16="http://schemas.microsoft.com/office/drawing/2014/main" id="{7ED0FCD5-8E3C-48D4-A198-B421E6D9FF4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5" name="Text Box 12">
          <a:extLst>
            <a:ext uri="{FF2B5EF4-FFF2-40B4-BE49-F238E27FC236}">
              <a16:creationId xmlns:a16="http://schemas.microsoft.com/office/drawing/2014/main" id="{F4DF5EEE-4595-4BB6-A409-DF5CF0B74A6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6" name="Text Box 13">
          <a:extLst>
            <a:ext uri="{FF2B5EF4-FFF2-40B4-BE49-F238E27FC236}">
              <a16:creationId xmlns:a16="http://schemas.microsoft.com/office/drawing/2014/main" id="{B5F11F1C-9C00-47E5-9315-476F353551F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7" name="Text Box 14">
          <a:extLst>
            <a:ext uri="{FF2B5EF4-FFF2-40B4-BE49-F238E27FC236}">
              <a16:creationId xmlns:a16="http://schemas.microsoft.com/office/drawing/2014/main" id="{90A62636-1807-4DB3-BF53-536CA56DDF2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8" name="Text Box 15">
          <a:extLst>
            <a:ext uri="{FF2B5EF4-FFF2-40B4-BE49-F238E27FC236}">
              <a16:creationId xmlns:a16="http://schemas.microsoft.com/office/drawing/2014/main" id="{B4176FA9-BD79-4977-BB98-D134F941E9A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599" name="Text Box 16">
          <a:extLst>
            <a:ext uri="{FF2B5EF4-FFF2-40B4-BE49-F238E27FC236}">
              <a16:creationId xmlns:a16="http://schemas.microsoft.com/office/drawing/2014/main" id="{09A3915D-B284-4569-85FF-1803EF45115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0" name="Text Box 17">
          <a:extLst>
            <a:ext uri="{FF2B5EF4-FFF2-40B4-BE49-F238E27FC236}">
              <a16:creationId xmlns:a16="http://schemas.microsoft.com/office/drawing/2014/main" id="{C746A0FF-0750-4A6A-BA67-E5DA74E1C1E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1" name="Text Box 6">
          <a:extLst>
            <a:ext uri="{FF2B5EF4-FFF2-40B4-BE49-F238E27FC236}">
              <a16:creationId xmlns:a16="http://schemas.microsoft.com/office/drawing/2014/main" id="{B0085D5E-8924-4B57-9E45-A77C4C476FF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2" name="Text Box 7">
          <a:extLst>
            <a:ext uri="{FF2B5EF4-FFF2-40B4-BE49-F238E27FC236}">
              <a16:creationId xmlns:a16="http://schemas.microsoft.com/office/drawing/2014/main" id="{F90AE2FD-0A96-46DB-82A0-0BB660E63A4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3" name="Text Box 8">
          <a:extLst>
            <a:ext uri="{FF2B5EF4-FFF2-40B4-BE49-F238E27FC236}">
              <a16:creationId xmlns:a16="http://schemas.microsoft.com/office/drawing/2014/main" id="{5795C86A-4893-4C63-B0A3-E92822DF781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4" name="Text Box 9">
          <a:extLst>
            <a:ext uri="{FF2B5EF4-FFF2-40B4-BE49-F238E27FC236}">
              <a16:creationId xmlns:a16="http://schemas.microsoft.com/office/drawing/2014/main" id="{91AE6C2E-3B98-487F-8398-C8847B31CFE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5" name="Text Box 10">
          <a:extLst>
            <a:ext uri="{FF2B5EF4-FFF2-40B4-BE49-F238E27FC236}">
              <a16:creationId xmlns:a16="http://schemas.microsoft.com/office/drawing/2014/main" id="{1D697CF6-A3D5-43D7-964D-4EF3A6F71FD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6" name="Text Box 11">
          <a:extLst>
            <a:ext uri="{FF2B5EF4-FFF2-40B4-BE49-F238E27FC236}">
              <a16:creationId xmlns:a16="http://schemas.microsoft.com/office/drawing/2014/main" id="{6C2C7F31-0188-4BD5-98A5-C0D12BDEA15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7" name="Text Box 12">
          <a:extLst>
            <a:ext uri="{FF2B5EF4-FFF2-40B4-BE49-F238E27FC236}">
              <a16:creationId xmlns:a16="http://schemas.microsoft.com/office/drawing/2014/main" id="{715FCC3D-C029-4A72-8002-DDC9BE3E474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8" name="Text Box 13">
          <a:extLst>
            <a:ext uri="{FF2B5EF4-FFF2-40B4-BE49-F238E27FC236}">
              <a16:creationId xmlns:a16="http://schemas.microsoft.com/office/drawing/2014/main" id="{4C893CD7-EA0D-4B32-8698-01D2A74E761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09" name="Text Box 14">
          <a:extLst>
            <a:ext uri="{FF2B5EF4-FFF2-40B4-BE49-F238E27FC236}">
              <a16:creationId xmlns:a16="http://schemas.microsoft.com/office/drawing/2014/main" id="{F0CA29A0-D7D1-420A-BEF9-BA46E208315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0" name="Text Box 15">
          <a:extLst>
            <a:ext uri="{FF2B5EF4-FFF2-40B4-BE49-F238E27FC236}">
              <a16:creationId xmlns:a16="http://schemas.microsoft.com/office/drawing/2014/main" id="{949146D6-383F-436F-9E90-D30B0EC0B4C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1" name="Text Box 16">
          <a:extLst>
            <a:ext uri="{FF2B5EF4-FFF2-40B4-BE49-F238E27FC236}">
              <a16:creationId xmlns:a16="http://schemas.microsoft.com/office/drawing/2014/main" id="{5C41BA50-9974-4E73-ABFE-5AF63DE02FF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2" name="Text Box 17">
          <a:extLst>
            <a:ext uri="{FF2B5EF4-FFF2-40B4-BE49-F238E27FC236}">
              <a16:creationId xmlns:a16="http://schemas.microsoft.com/office/drawing/2014/main" id="{39B2420B-007C-4619-9AAB-74A20A4FC47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3" name="Text Box 6">
          <a:extLst>
            <a:ext uri="{FF2B5EF4-FFF2-40B4-BE49-F238E27FC236}">
              <a16:creationId xmlns:a16="http://schemas.microsoft.com/office/drawing/2014/main" id="{31E97126-499D-4C38-A97D-24D1D086746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4" name="Text Box 7">
          <a:extLst>
            <a:ext uri="{FF2B5EF4-FFF2-40B4-BE49-F238E27FC236}">
              <a16:creationId xmlns:a16="http://schemas.microsoft.com/office/drawing/2014/main" id="{81AEEDE3-0EAC-4216-9664-81F8267D367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5" name="Text Box 8">
          <a:extLst>
            <a:ext uri="{FF2B5EF4-FFF2-40B4-BE49-F238E27FC236}">
              <a16:creationId xmlns:a16="http://schemas.microsoft.com/office/drawing/2014/main" id="{5C3F374A-B899-436C-A1A5-74488730540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6" name="Text Box 9">
          <a:extLst>
            <a:ext uri="{FF2B5EF4-FFF2-40B4-BE49-F238E27FC236}">
              <a16:creationId xmlns:a16="http://schemas.microsoft.com/office/drawing/2014/main" id="{3DFF3AB1-98B6-4726-86E1-6C098AA4F58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7" name="Text Box 10">
          <a:extLst>
            <a:ext uri="{FF2B5EF4-FFF2-40B4-BE49-F238E27FC236}">
              <a16:creationId xmlns:a16="http://schemas.microsoft.com/office/drawing/2014/main" id="{D1871027-7F82-4E7A-A69C-870658E941F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8" name="Text Box 11">
          <a:extLst>
            <a:ext uri="{FF2B5EF4-FFF2-40B4-BE49-F238E27FC236}">
              <a16:creationId xmlns:a16="http://schemas.microsoft.com/office/drawing/2014/main" id="{E40933C6-828D-4986-ACB8-ACCEB9C371D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19" name="Text Box 12">
          <a:extLst>
            <a:ext uri="{FF2B5EF4-FFF2-40B4-BE49-F238E27FC236}">
              <a16:creationId xmlns:a16="http://schemas.microsoft.com/office/drawing/2014/main" id="{402E2662-2F1B-4A08-86F1-715B7DB97F2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0" name="Text Box 13">
          <a:extLst>
            <a:ext uri="{FF2B5EF4-FFF2-40B4-BE49-F238E27FC236}">
              <a16:creationId xmlns:a16="http://schemas.microsoft.com/office/drawing/2014/main" id="{63837977-3043-4210-8459-DBF0E18559F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1" name="Text Box 14">
          <a:extLst>
            <a:ext uri="{FF2B5EF4-FFF2-40B4-BE49-F238E27FC236}">
              <a16:creationId xmlns:a16="http://schemas.microsoft.com/office/drawing/2014/main" id="{F8B116D8-A37F-473F-864E-EF1A0334996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2" name="Text Box 15">
          <a:extLst>
            <a:ext uri="{FF2B5EF4-FFF2-40B4-BE49-F238E27FC236}">
              <a16:creationId xmlns:a16="http://schemas.microsoft.com/office/drawing/2014/main" id="{66836306-149B-43E3-A2A3-190D83679BF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3" name="Text Box 16">
          <a:extLst>
            <a:ext uri="{FF2B5EF4-FFF2-40B4-BE49-F238E27FC236}">
              <a16:creationId xmlns:a16="http://schemas.microsoft.com/office/drawing/2014/main" id="{9473396E-BC13-4FA0-B329-75B806B1A3F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4" name="Text Box 17">
          <a:extLst>
            <a:ext uri="{FF2B5EF4-FFF2-40B4-BE49-F238E27FC236}">
              <a16:creationId xmlns:a16="http://schemas.microsoft.com/office/drawing/2014/main" id="{81A03C7E-0229-4A15-81E4-847CF4F8A5F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5" name="Text Box 6">
          <a:extLst>
            <a:ext uri="{FF2B5EF4-FFF2-40B4-BE49-F238E27FC236}">
              <a16:creationId xmlns:a16="http://schemas.microsoft.com/office/drawing/2014/main" id="{8BEFD7BA-776E-4804-BD07-A64210F931E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6" name="Text Box 7">
          <a:extLst>
            <a:ext uri="{FF2B5EF4-FFF2-40B4-BE49-F238E27FC236}">
              <a16:creationId xmlns:a16="http://schemas.microsoft.com/office/drawing/2014/main" id="{4D5126D9-6004-4B40-AD61-C44870F21F9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7" name="Text Box 8">
          <a:extLst>
            <a:ext uri="{FF2B5EF4-FFF2-40B4-BE49-F238E27FC236}">
              <a16:creationId xmlns:a16="http://schemas.microsoft.com/office/drawing/2014/main" id="{3F773C48-3F40-4B26-B781-9A731C5E70F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8" name="Text Box 9">
          <a:extLst>
            <a:ext uri="{FF2B5EF4-FFF2-40B4-BE49-F238E27FC236}">
              <a16:creationId xmlns:a16="http://schemas.microsoft.com/office/drawing/2014/main" id="{EFF74DF5-A3AF-432C-90C3-D12A42EBE07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29" name="Text Box 10">
          <a:extLst>
            <a:ext uri="{FF2B5EF4-FFF2-40B4-BE49-F238E27FC236}">
              <a16:creationId xmlns:a16="http://schemas.microsoft.com/office/drawing/2014/main" id="{1B6D119C-5B5A-49EB-B7A7-E5530DF8084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0" name="Text Box 11">
          <a:extLst>
            <a:ext uri="{FF2B5EF4-FFF2-40B4-BE49-F238E27FC236}">
              <a16:creationId xmlns:a16="http://schemas.microsoft.com/office/drawing/2014/main" id="{4EC1EA66-46D7-4D7A-AF17-127BD2F5FAD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1" name="Text Box 12">
          <a:extLst>
            <a:ext uri="{FF2B5EF4-FFF2-40B4-BE49-F238E27FC236}">
              <a16:creationId xmlns:a16="http://schemas.microsoft.com/office/drawing/2014/main" id="{DEC6104F-E7D0-49EB-B1B5-D8A59A1376A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2" name="Text Box 13">
          <a:extLst>
            <a:ext uri="{FF2B5EF4-FFF2-40B4-BE49-F238E27FC236}">
              <a16:creationId xmlns:a16="http://schemas.microsoft.com/office/drawing/2014/main" id="{9A90DA7C-7186-484C-AB09-98A527C48DF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3" name="Text Box 14">
          <a:extLst>
            <a:ext uri="{FF2B5EF4-FFF2-40B4-BE49-F238E27FC236}">
              <a16:creationId xmlns:a16="http://schemas.microsoft.com/office/drawing/2014/main" id="{5A1D5DDC-A6E1-4518-BD60-AB0522EB0CA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4" name="Text Box 15">
          <a:extLst>
            <a:ext uri="{FF2B5EF4-FFF2-40B4-BE49-F238E27FC236}">
              <a16:creationId xmlns:a16="http://schemas.microsoft.com/office/drawing/2014/main" id="{8BC03105-0767-46D0-BCC2-5525098A236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5" name="Text Box 16">
          <a:extLst>
            <a:ext uri="{FF2B5EF4-FFF2-40B4-BE49-F238E27FC236}">
              <a16:creationId xmlns:a16="http://schemas.microsoft.com/office/drawing/2014/main" id="{B89CDF03-CEEC-4E07-974E-036C53180C5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6" name="Text Box 17">
          <a:extLst>
            <a:ext uri="{FF2B5EF4-FFF2-40B4-BE49-F238E27FC236}">
              <a16:creationId xmlns:a16="http://schemas.microsoft.com/office/drawing/2014/main" id="{7FB215CF-7089-4458-ADEC-22E2308A417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7" name="Text Box 7">
          <a:extLst>
            <a:ext uri="{FF2B5EF4-FFF2-40B4-BE49-F238E27FC236}">
              <a16:creationId xmlns:a16="http://schemas.microsoft.com/office/drawing/2014/main" id="{E7DDAFB2-C2D1-4C9F-99E1-80415401DA6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8" name="Text Box 8">
          <a:extLst>
            <a:ext uri="{FF2B5EF4-FFF2-40B4-BE49-F238E27FC236}">
              <a16:creationId xmlns:a16="http://schemas.microsoft.com/office/drawing/2014/main" id="{EE99EC00-38AB-4E9A-A8CE-3DC7928C2D3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39" name="Text Box 9">
          <a:extLst>
            <a:ext uri="{FF2B5EF4-FFF2-40B4-BE49-F238E27FC236}">
              <a16:creationId xmlns:a16="http://schemas.microsoft.com/office/drawing/2014/main" id="{E182AF10-8951-482D-B3FE-F07FC335554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0" name="Text Box 10">
          <a:extLst>
            <a:ext uri="{FF2B5EF4-FFF2-40B4-BE49-F238E27FC236}">
              <a16:creationId xmlns:a16="http://schemas.microsoft.com/office/drawing/2014/main" id="{CF27758C-78A1-408F-B0D9-A7292DBA684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1" name="Text Box 11">
          <a:extLst>
            <a:ext uri="{FF2B5EF4-FFF2-40B4-BE49-F238E27FC236}">
              <a16:creationId xmlns:a16="http://schemas.microsoft.com/office/drawing/2014/main" id="{75A1C481-51A5-4ABB-8542-70150949208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2" name="Text Box 12">
          <a:extLst>
            <a:ext uri="{FF2B5EF4-FFF2-40B4-BE49-F238E27FC236}">
              <a16:creationId xmlns:a16="http://schemas.microsoft.com/office/drawing/2014/main" id="{5EDAF55E-2D98-4ACA-8611-A74A0A9DB86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3" name="Text Box 13">
          <a:extLst>
            <a:ext uri="{FF2B5EF4-FFF2-40B4-BE49-F238E27FC236}">
              <a16:creationId xmlns:a16="http://schemas.microsoft.com/office/drawing/2014/main" id="{3DE38C63-25A7-4B83-B343-E3B98020CBE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4" name="Text Box 14">
          <a:extLst>
            <a:ext uri="{FF2B5EF4-FFF2-40B4-BE49-F238E27FC236}">
              <a16:creationId xmlns:a16="http://schemas.microsoft.com/office/drawing/2014/main" id="{6692004A-4045-487F-9C74-3D9CA128DC5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5" name="Text Box 15">
          <a:extLst>
            <a:ext uri="{FF2B5EF4-FFF2-40B4-BE49-F238E27FC236}">
              <a16:creationId xmlns:a16="http://schemas.microsoft.com/office/drawing/2014/main" id="{E7FE79A0-A48E-45A1-9404-10F12D549BC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6" name="Text Box 16">
          <a:extLst>
            <a:ext uri="{FF2B5EF4-FFF2-40B4-BE49-F238E27FC236}">
              <a16:creationId xmlns:a16="http://schemas.microsoft.com/office/drawing/2014/main" id="{38113D9A-E331-4C55-AF09-D4055F9E0C6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7" name="Text Box 17">
          <a:extLst>
            <a:ext uri="{FF2B5EF4-FFF2-40B4-BE49-F238E27FC236}">
              <a16:creationId xmlns:a16="http://schemas.microsoft.com/office/drawing/2014/main" id="{5E023E23-F96B-4AF5-BE13-751875C4E41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8" name="Text Box 6">
          <a:extLst>
            <a:ext uri="{FF2B5EF4-FFF2-40B4-BE49-F238E27FC236}">
              <a16:creationId xmlns:a16="http://schemas.microsoft.com/office/drawing/2014/main" id="{69E12CC5-C01A-4056-8282-B203DF9F048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49" name="Text Box 7">
          <a:extLst>
            <a:ext uri="{FF2B5EF4-FFF2-40B4-BE49-F238E27FC236}">
              <a16:creationId xmlns:a16="http://schemas.microsoft.com/office/drawing/2014/main" id="{F4D533A9-D96E-4093-99B4-31A9F45B6CD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0" name="Text Box 8">
          <a:extLst>
            <a:ext uri="{FF2B5EF4-FFF2-40B4-BE49-F238E27FC236}">
              <a16:creationId xmlns:a16="http://schemas.microsoft.com/office/drawing/2014/main" id="{FDDB2F03-4D69-47A6-A0C1-A9BC24DEEF6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1" name="Text Box 9">
          <a:extLst>
            <a:ext uri="{FF2B5EF4-FFF2-40B4-BE49-F238E27FC236}">
              <a16:creationId xmlns:a16="http://schemas.microsoft.com/office/drawing/2014/main" id="{9CE43801-8A65-46DD-9211-62E2614F6EC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2" name="Text Box 10">
          <a:extLst>
            <a:ext uri="{FF2B5EF4-FFF2-40B4-BE49-F238E27FC236}">
              <a16:creationId xmlns:a16="http://schemas.microsoft.com/office/drawing/2014/main" id="{63743ED2-87BC-4A88-87CB-1A0E28F4721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3" name="Text Box 11">
          <a:extLst>
            <a:ext uri="{FF2B5EF4-FFF2-40B4-BE49-F238E27FC236}">
              <a16:creationId xmlns:a16="http://schemas.microsoft.com/office/drawing/2014/main" id="{600CD677-EC91-46CA-BDBD-49EAE2FA928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4" name="Text Box 12">
          <a:extLst>
            <a:ext uri="{FF2B5EF4-FFF2-40B4-BE49-F238E27FC236}">
              <a16:creationId xmlns:a16="http://schemas.microsoft.com/office/drawing/2014/main" id="{0C1EE672-64E4-49A6-8566-A7ED0B76D44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5" name="Text Box 13">
          <a:extLst>
            <a:ext uri="{FF2B5EF4-FFF2-40B4-BE49-F238E27FC236}">
              <a16:creationId xmlns:a16="http://schemas.microsoft.com/office/drawing/2014/main" id="{AA7052AC-19FC-4978-A634-32BDD1FFF88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6" name="Text Box 14">
          <a:extLst>
            <a:ext uri="{FF2B5EF4-FFF2-40B4-BE49-F238E27FC236}">
              <a16:creationId xmlns:a16="http://schemas.microsoft.com/office/drawing/2014/main" id="{E199FE64-072E-4592-B9AD-7D169284F89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7" name="Text Box 15">
          <a:extLst>
            <a:ext uri="{FF2B5EF4-FFF2-40B4-BE49-F238E27FC236}">
              <a16:creationId xmlns:a16="http://schemas.microsoft.com/office/drawing/2014/main" id="{DEE4CFD2-2A5F-4D64-8254-43A5340F02E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8" name="Text Box 16">
          <a:extLst>
            <a:ext uri="{FF2B5EF4-FFF2-40B4-BE49-F238E27FC236}">
              <a16:creationId xmlns:a16="http://schemas.microsoft.com/office/drawing/2014/main" id="{137EDD43-9389-4C82-AE0E-7122918D2BA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59" name="Text Box 17">
          <a:extLst>
            <a:ext uri="{FF2B5EF4-FFF2-40B4-BE49-F238E27FC236}">
              <a16:creationId xmlns:a16="http://schemas.microsoft.com/office/drawing/2014/main" id="{C4419F5B-46D1-428C-9026-4874BBF9D62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0" name="Text Box 6">
          <a:extLst>
            <a:ext uri="{FF2B5EF4-FFF2-40B4-BE49-F238E27FC236}">
              <a16:creationId xmlns:a16="http://schemas.microsoft.com/office/drawing/2014/main" id="{7FA4E811-A352-424F-AC3A-0886404FC90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1" name="Text Box 7">
          <a:extLst>
            <a:ext uri="{FF2B5EF4-FFF2-40B4-BE49-F238E27FC236}">
              <a16:creationId xmlns:a16="http://schemas.microsoft.com/office/drawing/2014/main" id="{3E5CDD02-0AF3-4390-9FF6-21C27DCE5CF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2" name="Text Box 8">
          <a:extLst>
            <a:ext uri="{FF2B5EF4-FFF2-40B4-BE49-F238E27FC236}">
              <a16:creationId xmlns:a16="http://schemas.microsoft.com/office/drawing/2014/main" id="{53213BE3-E57D-4C79-A1C5-52912105464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3" name="Text Box 9">
          <a:extLst>
            <a:ext uri="{FF2B5EF4-FFF2-40B4-BE49-F238E27FC236}">
              <a16:creationId xmlns:a16="http://schemas.microsoft.com/office/drawing/2014/main" id="{B7380B47-5394-4A8E-891A-E03FC513D08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4" name="Text Box 10">
          <a:extLst>
            <a:ext uri="{FF2B5EF4-FFF2-40B4-BE49-F238E27FC236}">
              <a16:creationId xmlns:a16="http://schemas.microsoft.com/office/drawing/2014/main" id="{BFF10DA1-DFCB-4A5E-8740-7F73A9AE290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5" name="Text Box 11">
          <a:extLst>
            <a:ext uri="{FF2B5EF4-FFF2-40B4-BE49-F238E27FC236}">
              <a16:creationId xmlns:a16="http://schemas.microsoft.com/office/drawing/2014/main" id="{35E54460-889E-4CD3-91E1-E4456A1C164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6" name="Text Box 12">
          <a:extLst>
            <a:ext uri="{FF2B5EF4-FFF2-40B4-BE49-F238E27FC236}">
              <a16:creationId xmlns:a16="http://schemas.microsoft.com/office/drawing/2014/main" id="{82B372B7-A040-4B4A-9FC3-7D0BA0E8721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7" name="Text Box 13">
          <a:extLst>
            <a:ext uri="{FF2B5EF4-FFF2-40B4-BE49-F238E27FC236}">
              <a16:creationId xmlns:a16="http://schemas.microsoft.com/office/drawing/2014/main" id="{3149E743-9ABA-41AF-A2E4-30BE045822D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8" name="Text Box 14">
          <a:extLst>
            <a:ext uri="{FF2B5EF4-FFF2-40B4-BE49-F238E27FC236}">
              <a16:creationId xmlns:a16="http://schemas.microsoft.com/office/drawing/2014/main" id="{8359773A-8297-4A70-92D7-F55A89A8741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69" name="Text Box 15">
          <a:extLst>
            <a:ext uri="{FF2B5EF4-FFF2-40B4-BE49-F238E27FC236}">
              <a16:creationId xmlns:a16="http://schemas.microsoft.com/office/drawing/2014/main" id="{851F8E8F-53C9-4902-81BB-B0EA41DC7A5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0" name="Text Box 16">
          <a:extLst>
            <a:ext uri="{FF2B5EF4-FFF2-40B4-BE49-F238E27FC236}">
              <a16:creationId xmlns:a16="http://schemas.microsoft.com/office/drawing/2014/main" id="{7F306E12-F0DB-4E56-AAB8-2F6AB2FC403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1" name="Text Box 17">
          <a:extLst>
            <a:ext uri="{FF2B5EF4-FFF2-40B4-BE49-F238E27FC236}">
              <a16:creationId xmlns:a16="http://schemas.microsoft.com/office/drawing/2014/main" id="{27699A69-B50A-4FF6-A10F-15BE925AABB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2" name="Text Box 6">
          <a:extLst>
            <a:ext uri="{FF2B5EF4-FFF2-40B4-BE49-F238E27FC236}">
              <a16:creationId xmlns:a16="http://schemas.microsoft.com/office/drawing/2014/main" id="{E697BC4E-2277-4AEB-88A9-E9834B8C25F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3" name="Text Box 7">
          <a:extLst>
            <a:ext uri="{FF2B5EF4-FFF2-40B4-BE49-F238E27FC236}">
              <a16:creationId xmlns:a16="http://schemas.microsoft.com/office/drawing/2014/main" id="{0A8CCC5F-2184-4BE4-9670-EC0CE47147F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4" name="Text Box 8">
          <a:extLst>
            <a:ext uri="{FF2B5EF4-FFF2-40B4-BE49-F238E27FC236}">
              <a16:creationId xmlns:a16="http://schemas.microsoft.com/office/drawing/2014/main" id="{2D4D4ED5-053C-4B3D-8C7A-1502CC8A104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5" name="Text Box 9">
          <a:extLst>
            <a:ext uri="{FF2B5EF4-FFF2-40B4-BE49-F238E27FC236}">
              <a16:creationId xmlns:a16="http://schemas.microsoft.com/office/drawing/2014/main" id="{9270E638-C3E7-4789-BD58-1683CB9BE6D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6" name="Text Box 10">
          <a:extLst>
            <a:ext uri="{FF2B5EF4-FFF2-40B4-BE49-F238E27FC236}">
              <a16:creationId xmlns:a16="http://schemas.microsoft.com/office/drawing/2014/main" id="{80535E7D-47E4-490D-A53B-9CF2B115D06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7" name="Text Box 11">
          <a:extLst>
            <a:ext uri="{FF2B5EF4-FFF2-40B4-BE49-F238E27FC236}">
              <a16:creationId xmlns:a16="http://schemas.microsoft.com/office/drawing/2014/main" id="{5FD6E5D7-78A9-4D74-AE57-193E9072645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8" name="Text Box 12">
          <a:extLst>
            <a:ext uri="{FF2B5EF4-FFF2-40B4-BE49-F238E27FC236}">
              <a16:creationId xmlns:a16="http://schemas.microsoft.com/office/drawing/2014/main" id="{CAF7D8FA-88A3-4559-A281-A68C1A0E3AA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79" name="Text Box 13">
          <a:extLst>
            <a:ext uri="{FF2B5EF4-FFF2-40B4-BE49-F238E27FC236}">
              <a16:creationId xmlns:a16="http://schemas.microsoft.com/office/drawing/2014/main" id="{BC137894-0C3C-4605-8A68-EA53F7BBCBC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0" name="Text Box 14">
          <a:extLst>
            <a:ext uri="{FF2B5EF4-FFF2-40B4-BE49-F238E27FC236}">
              <a16:creationId xmlns:a16="http://schemas.microsoft.com/office/drawing/2014/main" id="{E070CF37-0E52-43C3-9F11-725AAF38200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1" name="Text Box 15">
          <a:extLst>
            <a:ext uri="{FF2B5EF4-FFF2-40B4-BE49-F238E27FC236}">
              <a16:creationId xmlns:a16="http://schemas.microsoft.com/office/drawing/2014/main" id="{402F55A8-F388-4F97-8E83-D823D51B4D3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2" name="Text Box 16">
          <a:extLst>
            <a:ext uri="{FF2B5EF4-FFF2-40B4-BE49-F238E27FC236}">
              <a16:creationId xmlns:a16="http://schemas.microsoft.com/office/drawing/2014/main" id="{E3FA4169-4523-4EA7-B536-08CE3C5F671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3" name="Text Box 17">
          <a:extLst>
            <a:ext uri="{FF2B5EF4-FFF2-40B4-BE49-F238E27FC236}">
              <a16:creationId xmlns:a16="http://schemas.microsoft.com/office/drawing/2014/main" id="{38420065-AAA5-4603-8875-9B65344D53B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4" name="Text Box 7">
          <a:extLst>
            <a:ext uri="{FF2B5EF4-FFF2-40B4-BE49-F238E27FC236}">
              <a16:creationId xmlns:a16="http://schemas.microsoft.com/office/drawing/2014/main" id="{FFE359A7-ECC4-43BC-ACFE-B8150F25B57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5" name="Text Box 8">
          <a:extLst>
            <a:ext uri="{FF2B5EF4-FFF2-40B4-BE49-F238E27FC236}">
              <a16:creationId xmlns:a16="http://schemas.microsoft.com/office/drawing/2014/main" id="{D757A33D-4B71-4649-8612-5B613838A48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6" name="Text Box 9">
          <a:extLst>
            <a:ext uri="{FF2B5EF4-FFF2-40B4-BE49-F238E27FC236}">
              <a16:creationId xmlns:a16="http://schemas.microsoft.com/office/drawing/2014/main" id="{0169FB96-2036-4D3E-9110-2D242DC4AC2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7" name="Text Box 10">
          <a:extLst>
            <a:ext uri="{FF2B5EF4-FFF2-40B4-BE49-F238E27FC236}">
              <a16:creationId xmlns:a16="http://schemas.microsoft.com/office/drawing/2014/main" id="{1D6D970C-4A16-484C-AD5E-314E1B02812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8" name="Text Box 11">
          <a:extLst>
            <a:ext uri="{FF2B5EF4-FFF2-40B4-BE49-F238E27FC236}">
              <a16:creationId xmlns:a16="http://schemas.microsoft.com/office/drawing/2014/main" id="{A594FB08-87AB-4081-88A9-E34BA976582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89" name="Text Box 12">
          <a:extLst>
            <a:ext uri="{FF2B5EF4-FFF2-40B4-BE49-F238E27FC236}">
              <a16:creationId xmlns:a16="http://schemas.microsoft.com/office/drawing/2014/main" id="{A71FA161-AAA2-48E8-9237-7DDED706216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0" name="Text Box 13">
          <a:extLst>
            <a:ext uri="{FF2B5EF4-FFF2-40B4-BE49-F238E27FC236}">
              <a16:creationId xmlns:a16="http://schemas.microsoft.com/office/drawing/2014/main" id="{825505FA-85C6-4942-A8C4-E030ECEDAFE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1" name="Text Box 14">
          <a:extLst>
            <a:ext uri="{FF2B5EF4-FFF2-40B4-BE49-F238E27FC236}">
              <a16:creationId xmlns:a16="http://schemas.microsoft.com/office/drawing/2014/main" id="{844D94C7-175C-4434-87B0-513A76B6D06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2" name="Text Box 15">
          <a:extLst>
            <a:ext uri="{FF2B5EF4-FFF2-40B4-BE49-F238E27FC236}">
              <a16:creationId xmlns:a16="http://schemas.microsoft.com/office/drawing/2014/main" id="{68106FAF-F161-496E-A18B-9C9307C609A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3" name="Text Box 16">
          <a:extLst>
            <a:ext uri="{FF2B5EF4-FFF2-40B4-BE49-F238E27FC236}">
              <a16:creationId xmlns:a16="http://schemas.microsoft.com/office/drawing/2014/main" id="{9AD932C1-0259-4304-B111-39831B627AF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4" name="Text Box 17">
          <a:extLst>
            <a:ext uri="{FF2B5EF4-FFF2-40B4-BE49-F238E27FC236}">
              <a16:creationId xmlns:a16="http://schemas.microsoft.com/office/drawing/2014/main" id="{C18E0C63-10F5-4C10-9659-A880DC7C2B5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5" name="Text Box 6">
          <a:extLst>
            <a:ext uri="{FF2B5EF4-FFF2-40B4-BE49-F238E27FC236}">
              <a16:creationId xmlns:a16="http://schemas.microsoft.com/office/drawing/2014/main" id="{D286165F-696D-4509-9625-84C207D94E4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6" name="Text Box 7">
          <a:extLst>
            <a:ext uri="{FF2B5EF4-FFF2-40B4-BE49-F238E27FC236}">
              <a16:creationId xmlns:a16="http://schemas.microsoft.com/office/drawing/2014/main" id="{A72BA93F-5E22-4E14-912C-9A4E8891617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7" name="Text Box 8">
          <a:extLst>
            <a:ext uri="{FF2B5EF4-FFF2-40B4-BE49-F238E27FC236}">
              <a16:creationId xmlns:a16="http://schemas.microsoft.com/office/drawing/2014/main" id="{5A2C3566-44A8-497E-947B-6F6F94B6440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8" name="Text Box 9">
          <a:extLst>
            <a:ext uri="{FF2B5EF4-FFF2-40B4-BE49-F238E27FC236}">
              <a16:creationId xmlns:a16="http://schemas.microsoft.com/office/drawing/2014/main" id="{A8CADADE-2329-4874-88D8-3B8B7A4B354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699" name="Text Box 10">
          <a:extLst>
            <a:ext uri="{FF2B5EF4-FFF2-40B4-BE49-F238E27FC236}">
              <a16:creationId xmlns:a16="http://schemas.microsoft.com/office/drawing/2014/main" id="{7A81D885-FC7D-4ED3-8C03-6938AAC26A1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0" name="Text Box 11">
          <a:extLst>
            <a:ext uri="{FF2B5EF4-FFF2-40B4-BE49-F238E27FC236}">
              <a16:creationId xmlns:a16="http://schemas.microsoft.com/office/drawing/2014/main" id="{6D1A8C6A-3ECE-4A04-9DD2-DFF1DBAC5A4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1" name="Text Box 12">
          <a:extLst>
            <a:ext uri="{FF2B5EF4-FFF2-40B4-BE49-F238E27FC236}">
              <a16:creationId xmlns:a16="http://schemas.microsoft.com/office/drawing/2014/main" id="{AB95B35B-B83D-4F14-B839-757F39ACD53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2" name="Text Box 13">
          <a:extLst>
            <a:ext uri="{FF2B5EF4-FFF2-40B4-BE49-F238E27FC236}">
              <a16:creationId xmlns:a16="http://schemas.microsoft.com/office/drawing/2014/main" id="{717C2F06-F3BB-42F7-BC46-ED3012F1E33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3" name="Text Box 14">
          <a:extLst>
            <a:ext uri="{FF2B5EF4-FFF2-40B4-BE49-F238E27FC236}">
              <a16:creationId xmlns:a16="http://schemas.microsoft.com/office/drawing/2014/main" id="{219AC3A1-F556-49A0-9572-D1A424BF50C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4" name="Text Box 15">
          <a:extLst>
            <a:ext uri="{FF2B5EF4-FFF2-40B4-BE49-F238E27FC236}">
              <a16:creationId xmlns:a16="http://schemas.microsoft.com/office/drawing/2014/main" id="{6DF84175-6134-42EC-97FF-2AEDE0ADD50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5" name="Text Box 16">
          <a:extLst>
            <a:ext uri="{FF2B5EF4-FFF2-40B4-BE49-F238E27FC236}">
              <a16:creationId xmlns:a16="http://schemas.microsoft.com/office/drawing/2014/main" id="{878ACCAF-AB4D-427E-A0A4-33688F0CF33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6" name="Text Box 17">
          <a:extLst>
            <a:ext uri="{FF2B5EF4-FFF2-40B4-BE49-F238E27FC236}">
              <a16:creationId xmlns:a16="http://schemas.microsoft.com/office/drawing/2014/main" id="{F7345D8E-B012-4DF1-BFCF-33EFB439607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7" name="Text Box 6">
          <a:extLst>
            <a:ext uri="{FF2B5EF4-FFF2-40B4-BE49-F238E27FC236}">
              <a16:creationId xmlns:a16="http://schemas.microsoft.com/office/drawing/2014/main" id="{2B59EF0C-64D3-4846-9E99-D36DC3DF07F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8" name="Text Box 7">
          <a:extLst>
            <a:ext uri="{FF2B5EF4-FFF2-40B4-BE49-F238E27FC236}">
              <a16:creationId xmlns:a16="http://schemas.microsoft.com/office/drawing/2014/main" id="{113B18B4-1626-4309-A662-CBD3EB2CE34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09" name="Text Box 8">
          <a:extLst>
            <a:ext uri="{FF2B5EF4-FFF2-40B4-BE49-F238E27FC236}">
              <a16:creationId xmlns:a16="http://schemas.microsoft.com/office/drawing/2014/main" id="{C5798186-E6EE-479A-883C-32956F3DD73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0" name="Text Box 9">
          <a:extLst>
            <a:ext uri="{FF2B5EF4-FFF2-40B4-BE49-F238E27FC236}">
              <a16:creationId xmlns:a16="http://schemas.microsoft.com/office/drawing/2014/main" id="{E8CC70ED-A196-4DB3-BB00-96C10F8129F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1" name="Text Box 10">
          <a:extLst>
            <a:ext uri="{FF2B5EF4-FFF2-40B4-BE49-F238E27FC236}">
              <a16:creationId xmlns:a16="http://schemas.microsoft.com/office/drawing/2014/main" id="{780D48F1-514E-47C2-A506-6CE5CECCDA3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2" name="Text Box 11">
          <a:extLst>
            <a:ext uri="{FF2B5EF4-FFF2-40B4-BE49-F238E27FC236}">
              <a16:creationId xmlns:a16="http://schemas.microsoft.com/office/drawing/2014/main" id="{C07E109A-FF8C-406C-A1B5-3C84A04E6D4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3" name="Text Box 12">
          <a:extLst>
            <a:ext uri="{FF2B5EF4-FFF2-40B4-BE49-F238E27FC236}">
              <a16:creationId xmlns:a16="http://schemas.microsoft.com/office/drawing/2014/main" id="{C8B8AF94-6727-4828-88EA-87C656BC31E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4" name="Text Box 13">
          <a:extLst>
            <a:ext uri="{FF2B5EF4-FFF2-40B4-BE49-F238E27FC236}">
              <a16:creationId xmlns:a16="http://schemas.microsoft.com/office/drawing/2014/main" id="{496FECE2-1BEA-49AC-AD44-390B3916B78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5" name="Text Box 14">
          <a:extLst>
            <a:ext uri="{FF2B5EF4-FFF2-40B4-BE49-F238E27FC236}">
              <a16:creationId xmlns:a16="http://schemas.microsoft.com/office/drawing/2014/main" id="{89DAC1E8-5766-4E26-B1FB-0FF384504C5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6" name="Text Box 15">
          <a:extLst>
            <a:ext uri="{FF2B5EF4-FFF2-40B4-BE49-F238E27FC236}">
              <a16:creationId xmlns:a16="http://schemas.microsoft.com/office/drawing/2014/main" id="{3F533927-8398-4A48-8424-1E5DC30355B8}"/>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7" name="Text Box 16">
          <a:extLst>
            <a:ext uri="{FF2B5EF4-FFF2-40B4-BE49-F238E27FC236}">
              <a16:creationId xmlns:a16="http://schemas.microsoft.com/office/drawing/2014/main" id="{04B4E83A-1D04-4EDB-BC28-851F180BEBE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8" name="Text Box 17">
          <a:extLst>
            <a:ext uri="{FF2B5EF4-FFF2-40B4-BE49-F238E27FC236}">
              <a16:creationId xmlns:a16="http://schemas.microsoft.com/office/drawing/2014/main" id="{C0EE930B-DDF7-4C30-B817-664BDCDBAFD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19" name="Text Box 6">
          <a:extLst>
            <a:ext uri="{FF2B5EF4-FFF2-40B4-BE49-F238E27FC236}">
              <a16:creationId xmlns:a16="http://schemas.microsoft.com/office/drawing/2014/main" id="{A1A99613-0754-4A65-9FE9-62BB39616D4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0" name="Text Box 7">
          <a:extLst>
            <a:ext uri="{FF2B5EF4-FFF2-40B4-BE49-F238E27FC236}">
              <a16:creationId xmlns:a16="http://schemas.microsoft.com/office/drawing/2014/main" id="{3C4017B0-C756-4D3D-92EE-C08C59C08D2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1" name="Text Box 8">
          <a:extLst>
            <a:ext uri="{FF2B5EF4-FFF2-40B4-BE49-F238E27FC236}">
              <a16:creationId xmlns:a16="http://schemas.microsoft.com/office/drawing/2014/main" id="{D0B83359-73E5-44E4-BE79-34D59178CF3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2" name="Text Box 9">
          <a:extLst>
            <a:ext uri="{FF2B5EF4-FFF2-40B4-BE49-F238E27FC236}">
              <a16:creationId xmlns:a16="http://schemas.microsoft.com/office/drawing/2014/main" id="{A41D6DF9-F0E2-4D0D-BD7C-1E0CF3B146A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3" name="Text Box 10">
          <a:extLst>
            <a:ext uri="{FF2B5EF4-FFF2-40B4-BE49-F238E27FC236}">
              <a16:creationId xmlns:a16="http://schemas.microsoft.com/office/drawing/2014/main" id="{D472FF54-A425-4976-8648-63F30573405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4" name="Text Box 11">
          <a:extLst>
            <a:ext uri="{FF2B5EF4-FFF2-40B4-BE49-F238E27FC236}">
              <a16:creationId xmlns:a16="http://schemas.microsoft.com/office/drawing/2014/main" id="{9AFA1C5A-CC11-47C2-BCC9-C262F404876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5" name="Text Box 12">
          <a:extLst>
            <a:ext uri="{FF2B5EF4-FFF2-40B4-BE49-F238E27FC236}">
              <a16:creationId xmlns:a16="http://schemas.microsoft.com/office/drawing/2014/main" id="{8242535A-31AA-489D-ACBA-AC6BD585087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6" name="Text Box 13">
          <a:extLst>
            <a:ext uri="{FF2B5EF4-FFF2-40B4-BE49-F238E27FC236}">
              <a16:creationId xmlns:a16="http://schemas.microsoft.com/office/drawing/2014/main" id="{D1F17DA2-03D7-48C7-A029-D37A15914E4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7" name="Text Box 14">
          <a:extLst>
            <a:ext uri="{FF2B5EF4-FFF2-40B4-BE49-F238E27FC236}">
              <a16:creationId xmlns:a16="http://schemas.microsoft.com/office/drawing/2014/main" id="{F7650CA0-627B-4C6E-9AF0-B78D60E6A0F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8" name="Text Box 15">
          <a:extLst>
            <a:ext uri="{FF2B5EF4-FFF2-40B4-BE49-F238E27FC236}">
              <a16:creationId xmlns:a16="http://schemas.microsoft.com/office/drawing/2014/main" id="{BBE9BBA8-3CBB-4AF9-B196-04AEF093E76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29" name="Text Box 16">
          <a:extLst>
            <a:ext uri="{FF2B5EF4-FFF2-40B4-BE49-F238E27FC236}">
              <a16:creationId xmlns:a16="http://schemas.microsoft.com/office/drawing/2014/main" id="{D8A22E0B-4170-4281-9E4E-43B0701E679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0" name="Text Box 17">
          <a:extLst>
            <a:ext uri="{FF2B5EF4-FFF2-40B4-BE49-F238E27FC236}">
              <a16:creationId xmlns:a16="http://schemas.microsoft.com/office/drawing/2014/main" id="{AF477EEC-0A84-439E-98C5-FBF0F10123DF}"/>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1" name="Text Box 7">
          <a:extLst>
            <a:ext uri="{FF2B5EF4-FFF2-40B4-BE49-F238E27FC236}">
              <a16:creationId xmlns:a16="http://schemas.microsoft.com/office/drawing/2014/main" id="{4B530CD6-E385-4ABB-8ECB-C56AEA2598A0}"/>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2" name="Text Box 8">
          <a:extLst>
            <a:ext uri="{FF2B5EF4-FFF2-40B4-BE49-F238E27FC236}">
              <a16:creationId xmlns:a16="http://schemas.microsoft.com/office/drawing/2014/main" id="{62B528E2-9036-4A6A-A976-5F46B661524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3" name="Text Box 9">
          <a:extLst>
            <a:ext uri="{FF2B5EF4-FFF2-40B4-BE49-F238E27FC236}">
              <a16:creationId xmlns:a16="http://schemas.microsoft.com/office/drawing/2014/main" id="{A051119F-C78F-4C54-B417-6CACF3E55DC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4" name="Text Box 10">
          <a:extLst>
            <a:ext uri="{FF2B5EF4-FFF2-40B4-BE49-F238E27FC236}">
              <a16:creationId xmlns:a16="http://schemas.microsoft.com/office/drawing/2014/main" id="{A4ECBA09-2546-4EB3-BF14-CFBE2DD0CB1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5" name="Text Box 11">
          <a:extLst>
            <a:ext uri="{FF2B5EF4-FFF2-40B4-BE49-F238E27FC236}">
              <a16:creationId xmlns:a16="http://schemas.microsoft.com/office/drawing/2014/main" id="{8EFE27C2-BC2D-4E07-BB88-B7EB52F9CB2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6" name="Text Box 12">
          <a:extLst>
            <a:ext uri="{FF2B5EF4-FFF2-40B4-BE49-F238E27FC236}">
              <a16:creationId xmlns:a16="http://schemas.microsoft.com/office/drawing/2014/main" id="{B9360D3F-047F-4E24-9CD8-C4CECC8B3FC5}"/>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7" name="Text Box 13">
          <a:extLst>
            <a:ext uri="{FF2B5EF4-FFF2-40B4-BE49-F238E27FC236}">
              <a16:creationId xmlns:a16="http://schemas.microsoft.com/office/drawing/2014/main" id="{173E5626-F48A-4BA1-A886-8C2BDE0D385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8" name="Text Box 14">
          <a:extLst>
            <a:ext uri="{FF2B5EF4-FFF2-40B4-BE49-F238E27FC236}">
              <a16:creationId xmlns:a16="http://schemas.microsoft.com/office/drawing/2014/main" id="{0E959F0A-A9E7-4F17-9610-6A0CBAC8995D}"/>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39" name="Text Box 15">
          <a:extLst>
            <a:ext uri="{FF2B5EF4-FFF2-40B4-BE49-F238E27FC236}">
              <a16:creationId xmlns:a16="http://schemas.microsoft.com/office/drawing/2014/main" id="{DDC7FFC6-49AA-4B87-B504-DD2867C1EECA}"/>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0" name="Text Box 16">
          <a:extLst>
            <a:ext uri="{FF2B5EF4-FFF2-40B4-BE49-F238E27FC236}">
              <a16:creationId xmlns:a16="http://schemas.microsoft.com/office/drawing/2014/main" id="{C6B4A672-903F-4A60-B8E2-4015429CF00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1" name="Text Box 17">
          <a:extLst>
            <a:ext uri="{FF2B5EF4-FFF2-40B4-BE49-F238E27FC236}">
              <a16:creationId xmlns:a16="http://schemas.microsoft.com/office/drawing/2014/main" id="{53DCD62D-DC5D-4D96-AA68-FB552391382B}"/>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2" name="Text Box 6">
          <a:extLst>
            <a:ext uri="{FF2B5EF4-FFF2-40B4-BE49-F238E27FC236}">
              <a16:creationId xmlns:a16="http://schemas.microsoft.com/office/drawing/2014/main" id="{71D7BE35-BB86-4F63-827E-3D9C7FB97194}"/>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3" name="Text Box 7">
          <a:extLst>
            <a:ext uri="{FF2B5EF4-FFF2-40B4-BE49-F238E27FC236}">
              <a16:creationId xmlns:a16="http://schemas.microsoft.com/office/drawing/2014/main" id="{39253443-9ED2-4A12-B346-086010255067}"/>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4" name="Text Box 8">
          <a:extLst>
            <a:ext uri="{FF2B5EF4-FFF2-40B4-BE49-F238E27FC236}">
              <a16:creationId xmlns:a16="http://schemas.microsoft.com/office/drawing/2014/main" id="{ADE38B07-9ECA-475D-AC4D-F2DE431D5EA2}"/>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5" name="Text Box 9">
          <a:extLst>
            <a:ext uri="{FF2B5EF4-FFF2-40B4-BE49-F238E27FC236}">
              <a16:creationId xmlns:a16="http://schemas.microsoft.com/office/drawing/2014/main" id="{53D03F5B-B924-440A-A082-989FBA42B7A6}"/>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6" name="Text Box 10">
          <a:extLst>
            <a:ext uri="{FF2B5EF4-FFF2-40B4-BE49-F238E27FC236}">
              <a16:creationId xmlns:a16="http://schemas.microsoft.com/office/drawing/2014/main" id="{E29BAA8B-3C0B-4982-8B29-22BDE3879713}"/>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7" name="Text Box 11">
          <a:extLst>
            <a:ext uri="{FF2B5EF4-FFF2-40B4-BE49-F238E27FC236}">
              <a16:creationId xmlns:a16="http://schemas.microsoft.com/office/drawing/2014/main" id="{95923B4C-8D46-45CE-AE36-DDADFFB4DA7E}"/>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8" name="Text Box 12">
          <a:extLst>
            <a:ext uri="{FF2B5EF4-FFF2-40B4-BE49-F238E27FC236}">
              <a16:creationId xmlns:a16="http://schemas.microsoft.com/office/drawing/2014/main" id="{665AB431-1BAC-4815-ADD7-3AF3BBA7B1F9}"/>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49" name="Text Box 13">
          <a:extLst>
            <a:ext uri="{FF2B5EF4-FFF2-40B4-BE49-F238E27FC236}">
              <a16:creationId xmlns:a16="http://schemas.microsoft.com/office/drawing/2014/main" id="{618C511C-A038-47D5-AAC9-57EDF4F61671}"/>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25</xdr:row>
      <xdr:rowOff>146901</xdr:rowOff>
    </xdr:to>
    <xdr:sp macro="" textlink="">
      <xdr:nvSpPr>
        <xdr:cNvPr id="750" name="Text Box 14">
          <a:extLst>
            <a:ext uri="{FF2B5EF4-FFF2-40B4-BE49-F238E27FC236}">
              <a16:creationId xmlns:a16="http://schemas.microsoft.com/office/drawing/2014/main" id="{071868B5-38CB-4BDB-B546-35715B2D239C}"/>
            </a:ext>
          </a:extLst>
        </xdr:cNvPr>
        <xdr:cNvSpPr txBox="1">
          <a:spLocks noChangeArrowheads="1"/>
        </xdr:cNvSpPr>
      </xdr:nvSpPr>
      <xdr:spPr bwMode="auto">
        <a:xfrm>
          <a:off x="3399905" y="3142211"/>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1" name="Text Box 6">
          <a:extLst>
            <a:ext uri="{FF2B5EF4-FFF2-40B4-BE49-F238E27FC236}">
              <a16:creationId xmlns:a16="http://schemas.microsoft.com/office/drawing/2014/main" id="{87754960-C406-4D17-9CC5-FB2335E3A3D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2" name="Text Box 7">
          <a:extLst>
            <a:ext uri="{FF2B5EF4-FFF2-40B4-BE49-F238E27FC236}">
              <a16:creationId xmlns:a16="http://schemas.microsoft.com/office/drawing/2014/main" id="{50906AEA-84FA-4CF2-8F6C-655679A0878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3" name="Text Box 8">
          <a:extLst>
            <a:ext uri="{FF2B5EF4-FFF2-40B4-BE49-F238E27FC236}">
              <a16:creationId xmlns:a16="http://schemas.microsoft.com/office/drawing/2014/main" id="{0F8C2775-3153-476A-98E0-2517786F3C6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4" name="Text Box 9">
          <a:extLst>
            <a:ext uri="{FF2B5EF4-FFF2-40B4-BE49-F238E27FC236}">
              <a16:creationId xmlns:a16="http://schemas.microsoft.com/office/drawing/2014/main" id="{32ED73DC-D774-4ED9-BF9D-F1DBABB6B0D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5" name="Text Box 10">
          <a:extLst>
            <a:ext uri="{FF2B5EF4-FFF2-40B4-BE49-F238E27FC236}">
              <a16:creationId xmlns:a16="http://schemas.microsoft.com/office/drawing/2014/main" id="{71D8EA88-98D4-4AE3-8AC7-64E2B8D6F72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6" name="Text Box 11">
          <a:extLst>
            <a:ext uri="{FF2B5EF4-FFF2-40B4-BE49-F238E27FC236}">
              <a16:creationId xmlns:a16="http://schemas.microsoft.com/office/drawing/2014/main" id="{63D8B705-C997-42C1-92B6-E26016CA3FE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7" name="Text Box 12">
          <a:extLst>
            <a:ext uri="{FF2B5EF4-FFF2-40B4-BE49-F238E27FC236}">
              <a16:creationId xmlns:a16="http://schemas.microsoft.com/office/drawing/2014/main" id="{7FFDA044-B480-479E-98C4-A1D928274C7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8" name="Text Box 13">
          <a:extLst>
            <a:ext uri="{FF2B5EF4-FFF2-40B4-BE49-F238E27FC236}">
              <a16:creationId xmlns:a16="http://schemas.microsoft.com/office/drawing/2014/main" id="{13867115-32F5-4613-B04F-74051E01489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59" name="Text Box 14">
          <a:extLst>
            <a:ext uri="{FF2B5EF4-FFF2-40B4-BE49-F238E27FC236}">
              <a16:creationId xmlns:a16="http://schemas.microsoft.com/office/drawing/2014/main" id="{FF868B9E-861E-466E-9890-0C6C7D665F0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0" name="Text Box 15">
          <a:extLst>
            <a:ext uri="{FF2B5EF4-FFF2-40B4-BE49-F238E27FC236}">
              <a16:creationId xmlns:a16="http://schemas.microsoft.com/office/drawing/2014/main" id="{E6516E1A-80A5-4172-AB67-066B6091BF3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1" name="Text Box 16">
          <a:extLst>
            <a:ext uri="{FF2B5EF4-FFF2-40B4-BE49-F238E27FC236}">
              <a16:creationId xmlns:a16="http://schemas.microsoft.com/office/drawing/2014/main" id="{0050C9D1-A848-43DD-95E2-5428E43589C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2" name="Text Box 17">
          <a:extLst>
            <a:ext uri="{FF2B5EF4-FFF2-40B4-BE49-F238E27FC236}">
              <a16:creationId xmlns:a16="http://schemas.microsoft.com/office/drawing/2014/main" id="{98F491CC-6390-416F-97C9-5F6084B25B7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3" name="Text Box 6">
          <a:extLst>
            <a:ext uri="{FF2B5EF4-FFF2-40B4-BE49-F238E27FC236}">
              <a16:creationId xmlns:a16="http://schemas.microsoft.com/office/drawing/2014/main" id="{44F7C032-6675-4B83-9851-5F5A5D56E06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4" name="Text Box 7">
          <a:extLst>
            <a:ext uri="{FF2B5EF4-FFF2-40B4-BE49-F238E27FC236}">
              <a16:creationId xmlns:a16="http://schemas.microsoft.com/office/drawing/2014/main" id="{D6F784D1-51C5-4DE2-B668-B25BD4E9FD4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5" name="Text Box 8">
          <a:extLst>
            <a:ext uri="{FF2B5EF4-FFF2-40B4-BE49-F238E27FC236}">
              <a16:creationId xmlns:a16="http://schemas.microsoft.com/office/drawing/2014/main" id="{BD794945-56DA-45A0-9C04-F155F4BB134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6" name="Text Box 9">
          <a:extLst>
            <a:ext uri="{FF2B5EF4-FFF2-40B4-BE49-F238E27FC236}">
              <a16:creationId xmlns:a16="http://schemas.microsoft.com/office/drawing/2014/main" id="{5E100B94-13E0-4F59-9C52-4086AF086EB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7" name="Text Box 10">
          <a:extLst>
            <a:ext uri="{FF2B5EF4-FFF2-40B4-BE49-F238E27FC236}">
              <a16:creationId xmlns:a16="http://schemas.microsoft.com/office/drawing/2014/main" id="{A86CB7A1-143F-4B36-95FA-BBB29FCB3D3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8" name="Text Box 11">
          <a:extLst>
            <a:ext uri="{FF2B5EF4-FFF2-40B4-BE49-F238E27FC236}">
              <a16:creationId xmlns:a16="http://schemas.microsoft.com/office/drawing/2014/main" id="{D4B6729E-2F3E-4272-8BDB-F969F100ADD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69" name="Text Box 12">
          <a:extLst>
            <a:ext uri="{FF2B5EF4-FFF2-40B4-BE49-F238E27FC236}">
              <a16:creationId xmlns:a16="http://schemas.microsoft.com/office/drawing/2014/main" id="{155D23CD-B59E-4F89-8291-48AF003B59D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0" name="Text Box 13">
          <a:extLst>
            <a:ext uri="{FF2B5EF4-FFF2-40B4-BE49-F238E27FC236}">
              <a16:creationId xmlns:a16="http://schemas.microsoft.com/office/drawing/2014/main" id="{640A8EB9-6EDB-4D37-886D-7766EB2FF96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1" name="Text Box 14">
          <a:extLst>
            <a:ext uri="{FF2B5EF4-FFF2-40B4-BE49-F238E27FC236}">
              <a16:creationId xmlns:a16="http://schemas.microsoft.com/office/drawing/2014/main" id="{11EDDFB1-3202-4D5D-BA02-C5E23E019D9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2" name="Text Box 15">
          <a:extLst>
            <a:ext uri="{FF2B5EF4-FFF2-40B4-BE49-F238E27FC236}">
              <a16:creationId xmlns:a16="http://schemas.microsoft.com/office/drawing/2014/main" id="{BABC52B5-B5C1-4B59-A596-298433DDC9A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3" name="Text Box 16">
          <a:extLst>
            <a:ext uri="{FF2B5EF4-FFF2-40B4-BE49-F238E27FC236}">
              <a16:creationId xmlns:a16="http://schemas.microsoft.com/office/drawing/2014/main" id="{64D7F531-0014-42C3-AA72-93B31DD8ECC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4" name="Text Box 17">
          <a:extLst>
            <a:ext uri="{FF2B5EF4-FFF2-40B4-BE49-F238E27FC236}">
              <a16:creationId xmlns:a16="http://schemas.microsoft.com/office/drawing/2014/main" id="{4DF43F87-A727-4545-99C7-EE6BAEE70BA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5" name="Text Box 7">
          <a:extLst>
            <a:ext uri="{FF2B5EF4-FFF2-40B4-BE49-F238E27FC236}">
              <a16:creationId xmlns:a16="http://schemas.microsoft.com/office/drawing/2014/main" id="{3F033147-4E03-4870-BD90-B889534B3E3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6" name="Text Box 8">
          <a:extLst>
            <a:ext uri="{FF2B5EF4-FFF2-40B4-BE49-F238E27FC236}">
              <a16:creationId xmlns:a16="http://schemas.microsoft.com/office/drawing/2014/main" id="{EFF94BD3-24E1-4BD3-A190-96343C194B3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7" name="Text Box 9">
          <a:extLst>
            <a:ext uri="{FF2B5EF4-FFF2-40B4-BE49-F238E27FC236}">
              <a16:creationId xmlns:a16="http://schemas.microsoft.com/office/drawing/2014/main" id="{FD7A50FE-C981-432E-B963-8B01979F55D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8" name="Text Box 10">
          <a:extLst>
            <a:ext uri="{FF2B5EF4-FFF2-40B4-BE49-F238E27FC236}">
              <a16:creationId xmlns:a16="http://schemas.microsoft.com/office/drawing/2014/main" id="{A834AA56-8A49-4922-920B-2ED3C5CFD66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79" name="Text Box 11">
          <a:extLst>
            <a:ext uri="{FF2B5EF4-FFF2-40B4-BE49-F238E27FC236}">
              <a16:creationId xmlns:a16="http://schemas.microsoft.com/office/drawing/2014/main" id="{A4145EED-5758-4DCC-8393-C9B987EA1C5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0" name="Text Box 12">
          <a:extLst>
            <a:ext uri="{FF2B5EF4-FFF2-40B4-BE49-F238E27FC236}">
              <a16:creationId xmlns:a16="http://schemas.microsoft.com/office/drawing/2014/main" id="{5FCE8F97-E96F-48B8-83DE-0CA912A445A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1" name="Text Box 13">
          <a:extLst>
            <a:ext uri="{FF2B5EF4-FFF2-40B4-BE49-F238E27FC236}">
              <a16:creationId xmlns:a16="http://schemas.microsoft.com/office/drawing/2014/main" id="{72717FBF-8EC4-4D83-9FCF-9FFBD0A5B4F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2" name="Text Box 14">
          <a:extLst>
            <a:ext uri="{FF2B5EF4-FFF2-40B4-BE49-F238E27FC236}">
              <a16:creationId xmlns:a16="http://schemas.microsoft.com/office/drawing/2014/main" id="{51423314-E0BB-4E03-9B9A-BE6CA7A97DB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3" name="Text Box 15">
          <a:extLst>
            <a:ext uri="{FF2B5EF4-FFF2-40B4-BE49-F238E27FC236}">
              <a16:creationId xmlns:a16="http://schemas.microsoft.com/office/drawing/2014/main" id="{297FB4E2-3DEB-44DF-9144-71F47874053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4" name="Text Box 16">
          <a:extLst>
            <a:ext uri="{FF2B5EF4-FFF2-40B4-BE49-F238E27FC236}">
              <a16:creationId xmlns:a16="http://schemas.microsoft.com/office/drawing/2014/main" id="{17AEF057-A2F4-41AE-B2C1-7A56BE8521B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5" name="Text Box 17">
          <a:extLst>
            <a:ext uri="{FF2B5EF4-FFF2-40B4-BE49-F238E27FC236}">
              <a16:creationId xmlns:a16="http://schemas.microsoft.com/office/drawing/2014/main" id="{7A339BB6-B36C-49DD-990E-2F4857B8B57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6" name="Text Box 6">
          <a:extLst>
            <a:ext uri="{FF2B5EF4-FFF2-40B4-BE49-F238E27FC236}">
              <a16:creationId xmlns:a16="http://schemas.microsoft.com/office/drawing/2014/main" id="{5395CA11-7EBE-468E-89BE-780725B3D1B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7" name="Text Box 7">
          <a:extLst>
            <a:ext uri="{FF2B5EF4-FFF2-40B4-BE49-F238E27FC236}">
              <a16:creationId xmlns:a16="http://schemas.microsoft.com/office/drawing/2014/main" id="{09820029-2FA1-4842-A2DB-535ACD4B932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8" name="Text Box 8">
          <a:extLst>
            <a:ext uri="{FF2B5EF4-FFF2-40B4-BE49-F238E27FC236}">
              <a16:creationId xmlns:a16="http://schemas.microsoft.com/office/drawing/2014/main" id="{2A71AE86-C225-4F18-AA89-BBDACE808B3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89" name="Text Box 9">
          <a:extLst>
            <a:ext uri="{FF2B5EF4-FFF2-40B4-BE49-F238E27FC236}">
              <a16:creationId xmlns:a16="http://schemas.microsoft.com/office/drawing/2014/main" id="{93ACFAF3-151F-471A-B897-025541DAD92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0" name="Text Box 10">
          <a:extLst>
            <a:ext uri="{FF2B5EF4-FFF2-40B4-BE49-F238E27FC236}">
              <a16:creationId xmlns:a16="http://schemas.microsoft.com/office/drawing/2014/main" id="{BD5600E9-A43F-4E80-A6F7-24A0B581EFC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1" name="Text Box 11">
          <a:extLst>
            <a:ext uri="{FF2B5EF4-FFF2-40B4-BE49-F238E27FC236}">
              <a16:creationId xmlns:a16="http://schemas.microsoft.com/office/drawing/2014/main" id="{B163B925-406A-4325-9C5B-7282AEB75DC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2" name="Text Box 12">
          <a:extLst>
            <a:ext uri="{FF2B5EF4-FFF2-40B4-BE49-F238E27FC236}">
              <a16:creationId xmlns:a16="http://schemas.microsoft.com/office/drawing/2014/main" id="{7CEA5E3A-56C5-4991-876C-27FAC7B09D6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3" name="Text Box 13">
          <a:extLst>
            <a:ext uri="{FF2B5EF4-FFF2-40B4-BE49-F238E27FC236}">
              <a16:creationId xmlns:a16="http://schemas.microsoft.com/office/drawing/2014/main" id="{2A64170C-7564-4E74-B701-8E5CFB4B6FC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4" name="Text Box 14">
          <a:extLst>
            <a:ext uri="{FF2B5EF4-FFF2-40B4-BE49-F238E27FC236}">
              <a16:creationId xmlns:a16="http://schemas.microsoft.com/office/drawing/2014/main" id="{ECC2CB61-13D8-4A2B-B072-5FA902A6DB2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5" name="Text Box 15">
          <a:extLst>
            <a:ext uri="{FF2B5EF4-FFF2-40B4-BE49-F238E27FC236}">
              <a16:creationId xmlns:a16="http://schemas.microsoft.com/office/drawing/2014/main" id="{17120826-8F81-49CC-AEF7-A1D517BCE30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6" name="Text Box 16">
          <a:extLst>
            <a:ext uri="{FF2B5EF4-FFF2-40B4-BE49-F238E27FC236}">
              <a16:creationId xmlns:a16="http://schemas.microsoft.com/office/drawing/2014/main" id="{F2FC78EA-E911-48F1-8389-4713E32A9A5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7" name="Text Box 17">
          <a:extLst>
            <a:ext uri="{FF2B5EF4-FFF2-40B4-BE49-F238E27FC236}">
              <a16:creationId xmlns:a16="http://schemas.microsoft.com/office/drawing/2014/main" id="{3A7F5600-E6ED-435F-9790-3D0B77AF883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8" name="Text Box 6">
          <a:extLst>
            <a:ext uri="{FF2B5EF4-FFF2-40B4-BE49-F238E27FC236}">
              <a16:creationId xmlns:a16="http://schemas.microsoft.com/office/drawing/2014/main" id="{FB532E6D-52D4-4CBC-96AA-F8E07AED37D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799" name="Text Box 7">
          <a:extLst>
            <a:ext uri="{FF2B5EF4-FFF2-40B4-BE49-F238E27FC236}">
              <a16:creationId xmlns:a16="http://schemas.microsoft.com/office/drawing/2014/main" id="{3E787FF3-16EF-4863-9155-31FEA0E1DF0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0" name="Text Box 8">
          <a:extLst>
            <a:ext uri="{FF2B5EF4-FFF2-40B4-BE49-F238E27FC236}">
              <a16:creationId xmlns:a16="http://schemas.microsoft.com/office/drawing/2014/main" id="{37C54A06-6A23-4C1E-902A-8EF0B7C4E2C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1" name="Text Box 9">
          <a:extLst>
            <a:ext uri="{FF2B5EF4-FFF2-40B4-BE49-F238E27FC236}">
              <a16:creationId xmlns:a16="http://schemas.microsoft.com/office/drawing/2014/main" id="{1C5910BB-8E78-4C94-BD03-990DDDD84D8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2" name="Text Box 10">
          <a:extLst>
            <a:ext uri="{FF2B5EF4-FFF2-40B4-BE49-F238E27FC236}">
              <a16:creationId xmlns:a16="http://schemas.microsoft.com/office/drawing/2014/main" id="{75E146F7-4994-41B1-B3A5-F8F8D2986F4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3" name="Text Box 11">
          <a:extLst>
            <a:ext uri="{FF2B5EF4-FFF2-40B4-BE49-F238E27FC236}">
              <a16:creationId xmlns:a16="http://schemas.microsoft.com/office/drawing/2014/main" id="{FE45211B-A4E1-4319-9E6D-3BB1A568D0D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4" name="Text Box 12">
          <a:extLst>
            <a:ext uri="{FF2B5EF4-FFF2-40B4-BE49-F238E27FC236}">
              <a16:creationId xmlns:a16="http://schemas.microsoft.com/office/drawing/2014/main" id="{0E97C6F3-BD54-41CE-911D-64564F4C481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5" name="Text Box 13">
          <a:extLst>
            <a:ext uri="{FF2B5EF4-FFF2-40B4-BE49-F238E27FC236}">
              <a16:creationId xmlns:a16="http://schemas.microsoft.com/office/drawing/2014/main" id="{6A027C92-46DA-47F3-843C-0D9B4AD4CB9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6" name="Text Box 14">
          <a:extLst>
            <a:ext uri="{FF2B5EF4-FFF2-40B4-BE49-F238E27FC236}">
              <a16:creationId xmlns:a16="http://schemas.microsoft.com/office/drawing/2014/main" id="{BCAA2C89-FCFF-4610-95EC-DF31338F59E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7" name="Text Box 15">
          <a:extLst>
            <a:ext uri="{FF2B5EF4-FFF2-40B4-BE49-F238E27FC236}">
              <a16:creationId xmlns:a16="http://schemas.microsoft.com/office/drawing/2014/main" id="{9C776D5B-60DF-4C00-B2DA-8F57688B687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8" name="Text Box 16">
          <a:extLst>
            <a:ext uri="{FF2B5EF4-FFF2-40B4-BE49-F238E27FC236}">
              <a16:creationId xmlns:a16="http://schemas.microsoft.com/office/drawing/2014/main" id="{0AC4BDA2-6326-4F5C-B70C-184A305D6A9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09" name="Text Box 17">
          <a:extLst>
            <a:ext uri="{FF2B5EF4-FFF2-40B4-BE49-F238E27FC236}">
              <a16:creationId xmlns:a16="http://schemas.microsoft.com/office/drawing/2014/main" id="{2BCBD02A-6BD0-447E-9E1C-132D5776799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0" name="Text Box 6">
          <a:extLst>
            <a:ext uri="{FF2B5EF4-FFF2-40B4-BE49-F238E27FC236}">
              <a16:creationId xmlns:a16="http://schemas.microsoft.com/office/drawing/2014/main" id="{CF170D0D-9256-479F-B7B5-930A82E1952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1" name="Text Box 7">
          <a:extLst>
            <a:ext uri="{FF2B5EF4-FFF2-40B4-BE49-F238E27FC236}">
              <a16:creationId xmlns:a16="http://schemas.microsoft.com/office/drawing/2014/main" id="{869B0AC0-B7C8-476E-8780-1E8C4D62917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2" name="Text Box 8">
          <a:extLst>
            <a:ext uri="{FF2B5EF4-FFF2-40B4-BE49-F238E27FC236}">
              <a16:creationId xmlns:a16="http://schemas.microsoft.com/office/drawing/2014/main" id="{C6A86C39-E006-496C-9691-CE65733B748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3" name="Text Box 9">
          <a:extLst>
            <a:ext uri="{FF2B5EF4-FFF2-40B4-BE49-F238E27FC236}">
              <a16:creationId xmlns:a16="http://schemas.microsoft.com/office/drawing/2014/main" id="{629F6B56-E514-4B22-B68F-3D5166EE029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4" name="Text Box 10">
          <a:extLst>
            <a:ext uri="{FF2B5EF4-FFF2-40B4-BE49-F238E27FC236}">
              <a16:creationId xmlns:a16="http://schemas.microsoft.com/office/drawing/2014/main" id="{46F666BF-B31A-429F-8FB2-29213F39CE8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5" name="Text Box 11">
          <a:extLst>
            <a:ext uri="{FF2B5EF4-FFF2-40B4-BE49-F238E27FC236}">
              <a16:creationId xmlns:a16="http://schemas.microsoft.com/office/drawing/2014/main" id="{020438CC-2013-44E7-A561-2A8C6702498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6" name="Text Box 12">
          <a:extLst>
            <a:ext uri="{FF2B5EF4-FFF2-40B4-BE49-F238E27FC236}">
              <a16:creationId xmlns:a16="http://schemas.microsoft.com/office/drawing/2014/main" id="{98FD0E46-3E01-46F4-9378-10E3779984B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7" name="Text Box 13">
          <a:extLst>
            <a:ext uri="{FF2B5EF4-FFF2-40B4-BE49-F238E27FC236}">
              <a16:creationId xmlns:a16="http://schemas.microsoft.com/office/drawing/2014/main" id="{A19819B2-12EA-46B8-8CA0-8B5EFC72C86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8" name="Text Box 14">
          <a:extLst>
            <a:ext uri="{FF2B5EF4-FFF2-40B4-BE49-F238E27FC236}">
              <a16:creationId xmlns:a16="http://schemas.microsoft.com/office/drawing/2014/main" id="{ABA3EACA-5DD9-4D8D-B386-A21298A8DE5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19" name="Text Box 15">
          <a:extLst>
            <a:ext uri="{FF2B5EF4-FFF2-40B4-BE49-F238E27FC236}">
              <a16:creationId xmlns:a16="http://schemas.microsoft.com/office/drawing/2014/main" id="{BB59B5C4-BBEE-4CAD-A5AC-8692776A81E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0" name="Text Box 16">
          <a:extLst>
            <a:ext uri="{FF2B5EF4-FFF2-40B4-BE49-F238E27FC236}">
              <a16:creationId xmlns:a16="http://schemas.microsoft.com/office/drawing/2014/main" id="{2ED28F56-9837-402F-B04A-15480365CE0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1" name="Text Box 17">
          <a:extLst>
            <a:ext uri="{FF2B5EF4-FFF2-40B4-BE49-F238E27FC236}">
              <a16:creationId xmlns:a16="http://schemas.microsoft.com/office/drawing/2014/main" id="{B299EE2F-AE14-4510-A4F9-576F30DA60A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2" name="Text Box 7">
          <a:extLst>
            <a:ext uri="{FF2B5EF4-FFF2-40B4-BE49-F238E27FC236}">
              <a16:creationId xmlns:a16="http://schemas.microsoft.com/office/drawing/2014/main" id="{7C8FA60B-9ED9-45EF-AA64-084B2A140E1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3" name="Text Box 8">
          <a:extLst>
            <a:ext uri="{FF2B5EF4-FFF2-40B4-BE49-F238E27FC236}">
              <a16:creationId xmlns:a16="http://schemas.microsoft.com/office/drawing/2014/main" id="{5BCC88A3-1E16-484E-9F3F-58A06A04FE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4" name="Text Box 9">
          <a:extLst>
            <a:ext uri="{FF2B5EF4-FFF2-40B4-BE49-F238E27FC236}">
              <a16:creationId xmlns:a16="http://schemas.microsoft.com/office/drawing/2014/main" id="{25B4783F-1786-411C-9066-3E1AACE1844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5" name="Text Box 10">
          <a:extLst>
            <a:ext uri="{FF2B5EF4-FFF2-40B4-BE49-F238E27FC236}">
              <a16:creationId xmlns:a16="http://schemas.microsoft.com/office/drawing/2014/main" id="{874C0FC7-67FA-4949-9551-2C4279A8237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6" name="Text Box 11">
          <a:extLst>
            <a:ext uri="{FF2B5EF4-FFF2-40B4-BE49-F238E27FC236}">
              <a16:creationId xmlns:a16="http://schemas.microsoft.com/office/drawing/2014/main" id="{9AE75D22-3772-4D8D-BDD4-7541C80D928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7" name="Text Box 12">
          <a:extLst>
            <a:ext uri="{FF2B5EF4-FFF2-40B4-BE49-F238E27FC236}">
              <a16:creationId xmlns:a16="http://schemas.microsoft.com/office/drawing/2014/main" id="{EBF649E8-EF22-4537-86E4-A02B0F5D71A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8" name="Text Box 13">
          <a:extLst>
            <a:ext uri="{FF2B5EF4-FFF2-40B4-BE49-F238E27FC236}">
              <a16:creationId xmlns:a16="http://schemas.microsoft.com/office/drawing/2014/main" id="{435BD3AC-72D7-4ED5-BDB2-FFD32FB51FD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29" name="Text Box 14">
          <a:extLst>
            <a:ext uri="{FF2B5EF4-FFF2-40B4-BE49-F238E27FC236}">
              <a16:creationId xmlns:a16="http://schemas.microsoft.com/office/drawing/2014/main" id="{C7B6398F-51C9-4462-ABE8-C83E5AFBF9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0" name="Text Box 15">
          <a:extLst>
            <a:ext uri="{FF2B5EF4-FFF2-40B4-BE49-F238E27FC236}">
              <a16:creationId xmlns:a16="http://schemas.microsoft.com/office/drawing/2014/main" id="{998E1CBC-D5C6-4E87-8992-ABA20C03D2D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1" name="Text Box 16">
          <a:extLst>
            <a:ext uri="{FF2B5EF4-FFF2-40B4-BE49-F238E27FC236}">
              <a16:creationId xmlns:a16="http://schemas.microsoft.com/office/drawing/2014/main" id="{C065C1DC-6888-4C2B-88E5-99EB90D97DB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2" name="Text Box 17">
          <a:extLst>
            <a:ext uri="{FF2B5EF4-FFF2-40B4-BE49-F238E27FC236}">
              <a16:creationId xmlns:a16="http://schemas.microsoft.com/office/drawing/2014/main" id="{8A0A9D77-5941-4983-8D97-D5FE155754F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3" name="Text Box 6">
          <a:extLst>
            <a:ext uri="{FF2B5EF4-FFF2-40B4-BE49-F238E27FC236}">
              <a16:creationId xmlns:a16="http://schemas.microsoft.com/office/drawing/2014/main" id="{AAB1BBA7-2467-4AA6-862F-9436C55B881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4" name="Text Box 7">
          <a:extLst>
            <a:ext uri="{FF2B5EF4-FFF2-40B4-BE49-F238E27FC236}">
              <a16:creationId xmlns:a16="http://schemas.microsoft.com/office/drawing/2014/main" id="{07B60F80-F797-4D04-B42B-87C4E4D93A0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5" name="Text Box 8">
          <a:extLst>
            <a:ext uri="{FF2B5EF4-FFF2-40B4-BE49-F238E27FC236}">
              <a16:creationId xmlns:a16="http://schemas.microsoft.com/office/drawing/2014/main" id="{E1E5B618-FD10-4BC3-A301-0608FFC8651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6" name="Text Box 9">
          <a:extLst>
            <a:ext uri="{FF2B5EF4-FFF2-40B4-BE49-F238E27FC236}">
              <a16:creationId xmlns:a16="http://schemas.microsoft.com/office/drawing/2014/main" id="{4BE8F3D1-5500-479F-B074-8588DBD052F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7" name="Text Box 10">
          <a:extLst>
            <a:ext uri="{FF2B5EF4-FFF2-40B4-BE49-F238E27FC236}">
              <a16:creationId xmlns:a16="http://schemas.microsoft.com/office/drawing/2014/main" id="{647B99D1-36AA-4849-BA1D-7357EADF911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8" name="Text Box 11">
          <a:extLst>
            <a:ext uri="{FF2B5EF4-FFF2-40B4-BE49-F238E27FC236}">
              <a16:creationId xmlns:a16="http://schemas.microsoft.com/office/drawing/2014/main" id="{A0CAB75D-7C9B-4AFE-81F2-95F8608110A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39" name="Text Box 12">
          <a:extLst>
            <a:ext uri="{FF2B5EF4-FFF2-40B4-BE49-F238E27FC236}">
              <a16:creationId xmlns:a16="http://schemas.microsoft.com/office/drawing/2014/main" id="{43A074C8-D26D-41BF-9186-9CFE85DFF84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0" name="Text Box 13">
          <a:extLst>
            <a:ext uri="{FF2B5EF4-FFF2-40B4-BE49-F238E27FC236}">
              <a16:creationId xmlns:a16="http://schemas.microsoft.com/office/drawing/2014/main" id="{C5B56881-C591-4A57-8C7D-E4507CA47C9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1" name="Text Box 14">
          <a:extLst>
            <a:ext uri="{FF2B5EF4-FFF2-40B4-BE49-F238E27FC236}">
              <a16:creationId xmlns:a16="http://schemas.microsoft.com/office/drawing/2014/main" id="{D6D5027B-78EE-45EF-8012-BF44C8BAE86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2" name="Text Box 15">
          <a:extLst>
            <a:ext uri="{FF2B5EF4-FFF2-40B4-BE49-F238E27FC236}">
              <a16:creationId xmlns:a16="http://schemas.microsoft.com/office/drawing/2014/main" id="{25D9DC58-E8D3-4B15-A0A0-658ADF014FB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3" name="Text Box 16">
          <a:extLst>
            <a:ext uri="{FF2B5EF4-FFF2-40B4-BE49-F238E27FC236}">
              <a16:creationId xmlns:a16="http://schemas.microsoft.com/office/drawing/2014/main" id="{228FB13E-E4E0-4C18-AE5B-A3F35F60ECE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4" name="Text Box 17">
          <a:extLst>
            <a:ext uri="{FF2B5EF4-FFF2-40B4-BE49-F238E27FC236}">
              <a16:creationId xmlns:a16="http://schemas.microsoft.com/office/drawing/2014/main" id="{9BE3FD3C-CACD-4808-86E7-9C0BB1A8DBB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5" name="Text Box 6">
          <a:extLst>
            <a:ext uri="{FF2B5EF4-FFF2-40B4-BE49-F238E27FC236}">
              <a16:creationId xmlns:a16="http://schemas.microsoft.com/office/drawing/2014/main" id="{49ECB587-5630-4E68-8C5B-0D54C041417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6" name="Text Box 7">
          <a:extLst>
            <a:ext uri="{FF2B5EF4-FFF2-40B4-BE49-F238E27FC236}">
              <a16:creationId xmlns:a16="http://schemas.microsoft.com/office/drawing/2014/main" id="{8531620A-72B3-4041-849C-2D853309AE8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7" name="Text Box 8">
          <a:extLst>
            <a:ext uri="{FF2B5EF4-FFF2-40B4-BE49-F238E27FC236}">
              <a16:creationId xmlns:a16="http://schemas.microsoft.com/office/drawing/2014/main" id="{A8035700-8DA1-4AE2-BF48-415C7FF7807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8" name="Text Box 9">
          <a:extLst>
            <a:ext uri="{FF2B5EF4-FFF2-40B4-BE49-F238E27FC236}">
              <a16:creationId xmlns:a16="http://schemas.microsoft.com/office/drawing/2014/main" id="{6E21CCE5-F8A2-40C4-BACF-887BB058406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49" name="Text Box 10">
          <a:extLst>
            <a:ext uri="{FF2B5EF4-FFF2-40B4-BE49-F238E27FC236}">
              <a16:creationId xmlns:a16="http://schemas.microsoft.com/office/drawing/2014/main" id="{75BCA536-1CAC-4D7A-BB54-721031AFA18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0" name="Text Box 11">
          <a:extLst>
            <a:ext uri="{FF2B5EF4-FFF2-40B4-BE49-F238E27FC236}">
              <a16:creationId xmlns:a16="http://schemas.microsoft.com/office/drawing/2014/main" id="{4319E8ED-3D8A-4728-8966-D4CE6BA2880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1" name="Text Box 12">
          <a:extLst>
            <a:ext uri="{FF2B5EF4-FFF2-40B4-BE49-F238E27FC236}">
              <a16:creationId xmlns:a16="http://schemas.microsoft.com/office/drawing/2014/main" id="{BF65008D-E80C-493B-A943-28945E1E1DC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2" name="Text Box 13">
          <a:extLst>
            <a:ext uri="{FF2B5EF4-FFF2-40B4-BE49-F238E27FC236}">
              <a16:creationId xmlns:a16="http://schemas.microsoft.com/office/drawing/2014/main" id="{1B4152BB-FF1E-4D4D-8645-6B457582C97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3" name="Text Box 14">
          <a:extLst>
            <a:ext uri="{FF2B5EF4-FFF2-40B4-BE49-F238E27FC236}">
              <a16:creationId xmlns:a16="http://schemas.microsoft.com/office/drawing/2014/main" id="{FE999EB6-2B99-42CA-84C2-4504F5B53B6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4" name="Text Box 15">
          <a:extLst>
            <a:ext uri="{FF2B5EF4-FFF2-40B4-BE49-F238E27FC236}">
              <a16:creationId xmlns:a16="http://schemas.microsoft.com/office/drawing/2014/main" id="{D36401A1-7E93-4BC2-8A0D-83633A30536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5" name="Text Box 16">
          <a:extLst>
            <a:ext uri="{FF2B5EF4-FFF2-40B4-BE49-F238E27FC236}">
              <a16:creationId xmlns:a16="http://schemas.microsoft.com/office/drawing/2014/main" id="{C09BCD09-9A47-43E7-A70A-A724077126D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6" name="Text Box 17">
          <a:extLst>
            <a:ext uri="{FF2B5EF4-FFF2-40B4-BE49-F238E27FC236}">
              <a16:creationId xmlns:a16="http://schemas.microsoft.com/office/drawing/2014/main" id="{300451FF-528A-4401-8C14-0830BC866D3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7" name="Text Box 6">
          <a:extLst>
            <a:ext uri="{FF2B5EF4-FFF2-40B4-BE49-F238E27FC236}">
              <a16:creationId xmlns:a16="http://schemas.microsoft.com/office/drawing/2014/main" id="{4D2F1343-5DC7-4BF4-A21A-21DDCAAE61A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8" name="Text Box 7">
          <a:extLst>
            <a:ext uri="{FF2B5EF4-FFF2-40B4-BE49-F238E27FC236}">
              <a16:creationId xmlns:a16="http://schemas.microsoft.com/office/drawing/2014/main" id="{D467F81A-E86E-456E-B06C-AEBA15FEC55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59" name="Text Box 8">
          <a:extLst>
            <a:ext uri="{FF2B5EF4-FFF2-40B4-BE49-F238E27FC236}">
              <a16:creationId xmlns:a16="http://schemas.microsoft.com/office/drawing/2014/main" id="{6B1C37F4-E2E7-42FC-8C3A-F5604606040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0" name="Text Box 9">
          <a:extLst>
            <a:ext uri="{FF2B5EF4-FFF2-40B4-BE49-F238E27FC236}">
              <a16:creationId xmlns:a16="http://schemas.microsoft.com/office/drawing/2014/main" id="{00769653-4193-41FC-8EE9-52B1819B343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1" name="Text Box 10">
          <a:extLst>
            <a:ext uri="{FF2B5EF4-FFF2-40B4-BE49-F238E27FC236}">
              <a16:creationId xmlns:a16="http://schemas.microsoft.com/office/drawing/2014/main" id="{02845E60-9AF7-4D1D-93A1-3EA1F83F899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2" name="Text Box 11">
          <a:extLst>
            <a:ext uri="{FF2B5EF4-FFF2-40B4-BE49-F238E27FC236}">
              <a16:creationId xmlns:a16="http://schemas.microsoft.com/office/drawing/2014/main" id="{21506D96-036E-45BC-8DC0-2D74BF916B6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3" name="Text Box 12">
          <a:extLst>
            <a:ext uri="{FF2B5EF4-FFF2-40B4-BE49-F238E27FC236}">
              <a16:creationId xmlns:a16="http://schemas.microsoft.com/office/drawing/2014/main" id="{8F31965A-B64C-4EC7-A83B-EF79900E885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4" name="Text Box 13">
          <a:extLst>
            <a:ext uri="{FF2B5EF4-FFF2-40B4-BE49-F238E27FC236}">
              <a16:creationId xmlns:a16="http://schemas.microsoft.com/office/drawing/2014/main" id="{259FAB0A-57D8-4EED-859D-12C17008554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5" name="Text Box 14">
          <a:extLst>
            <a:ext uri="{FF2B5EF4-FFF2-40B4-BE49-F238E27FC236}">
              <a16:creationId xmlns:a16="http://schemas.microsoft.com/office/drawing/2014/main" id="{1A1FAA22-8754-4A13-9A8D-7A09E8D0F66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6" name="Text Box 15">
          <a:extLst>
            <a:ext uri="{FF2B5EF4-FFF2-40B4-BE49-F238E27FC236}">
              <a16:creationId xmlns:a16="http://schemas.microsoft.com/office/drawing/2014/main" id="{7B27C773-9A56-4E1B-971F-1901100F5E7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7" name="Text Box 16">
          <a:extLst>
            <a:ext uri="{FF2B5EF4-FFF2-40B4-BE49-F238E27FC236}">
              <a16:creationId xmlns:a16="http://schemas.microsoft.com/office/drawing/2014/main" id="{1601EFA1-3544-4E40-89FF-F5A459AF373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8" name="Text Box 17">
          <a:extLst>
            <a:ext uri="{FF2B5EF4-FFF2-40B4-BE49-F238E27FC236}">
              <a16:creationId xmlns:a16="http://schemas.microsoft.com/office/drawing/2014/main" id="{3FC4FF0D-FE1C-463E-9E96-892D99E271A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69" name="Text Box 7">
          <a:extLst>
            <a:ext uri="{FF2B5EF4-FFF2-40B4-BE49-F238E27FC236}">
              <a16:creationId xmlns:a16="http://schemas.microsoft.com/office/drawing/2014/main" id="{772BF468-1B50-4039-B1EE-48FE59609D5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0" name="Text Box 8">
          <a:extLst>
            <a:ext uri="{FF2B5EF4-FFF2-40B4-BE49-F238E27FC236}">
              <a16:creationId xmlns:a16="http://schemas.microsoft.com/office/drawing/2014/main" id="{881CABAA-C96F-487A-99F6-339DCD8564E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1" name="Text Box 9">
          <a:extLst>
            <a:ext uri="{FF2B5EF4-FFF2-40B4-BE49-F238E27FC236}">
              <a16:creationId xmlns:a16="http://schemas.microsoft.com/office/drawing/2014/main" id="{28A10488-7CD5-43AA-866C-FA725C97079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2" name="Text Box 10">
          <a:extLst>
            <a:ext uri="{FF2B5EF4-FFF2-40B4-BE49-F238E27FC236}">
              <a16:creationId xmlns:a16="http://schemas.microsoft.com/office/drawing/2014/main" id="{83A26A3C-67FE-485B-AB0A-631D317014A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3" name="Text Box 11">
          <a:extLst>
            <a:ext uri="{FF2B5EF4-FFF2-40B4-BE49-F238E27FC236}">
              <a16:creationId xmlns:a16="http://schemas.microsoft.com/office/drawing/2014/main" id="{2B3F5D2E-4929-432E-A9B7-B347492F1C3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4" name="Text Box 12">
          <a:extLst>
            <a:ext uri="{FF2B5EF4-FFF2-40B4-BE49-F238E27FC236}">
              <a16:creationId xmlns:a16="http://schemas.microsoft.com/office/drawing/2014/main" id="{4928CD32-368F-4E04-B268-88111441076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5" name="Text Box 13">
          <a:extLst>
            <a:ext uri="{FF2B5EF4-FFF2-40B4-BE49-F238E27FC236}">
              <a16:creationId xmlns:a16="http://schemas.microsoft.com/office/drawing/2014/main" id="{5A9EFFFC-A306-47B7-A5E7-0191CFF9E90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6" name="Text Box 14">
          <a:extLst>
            <a:ext uri="{FF2B5EF4-FFF2-40B4-BE49-F238E27FC236}">
              <a16:creationId xmlns:a16="http://schemas.microsoft.com/office/drawing/2014/main" id="{6C1C13B9-2AE2-4A05-910A-E1B26544297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7" name="Text Box 15">
          <a:extLst>
            <a:ext uri="{FF2B5EF4-FFF2-40B4-BE49-F238E27FC236}">
              <a16:creationId xmlns:a16="http://schemas.microsoft.com/office/drawing/2014/main" id="{CB430102-7E40-457E-95D5-44D8AB0E6AA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8" name="Text Box 16">
          <a:extLst>
            <a:ext uri="{FF2B5EF4-FFF2-40B4-BE49-F238E27FC236}">
              <a16:creationId xmlns:a16="http://schemas.microsoft.com/office/drawing/2014/main" id="{A2AE2D36-98AA-4A5A-A02F-A758F134AC3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79" name="Text Box 17">
          <a:extLst>
            <a:ext uri="{FF2B5EF4-FFF2-40B4-BE49-F238E27FC236}">
              <a16:creationId xmlns:a16="http://schemas.microsoft.com/office/drawing/2014/main" id="{4980F9C9-543D-4A3C-8BE7-E0A93FAC807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0" name="Text Box 6">
          <a:extLst>
            <a:ext uri="{FF2B5EF4-FFF2-40B4-BE49-F238E27FC236}">
              <a16:creationId xmlns:a16="http://schemas.microsoft.com/office/drawing/2014/main" id="{2DAB8167-0F12-4435-91A6-38E3C607441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1" name="Text Box 7">
          <a:extLst>
            <a:ext uri="{FF2B5EF4-FFF2-40B4-BE49-F238E27FC236}">
              <a16:creationId xmlns:a16="http://schemas.microsoft.com/office/drawing/2014/main" id="{98EF367D-223E-42EC-87F0-7D6CB389D70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2" name="Text Box 8">
          <a:extLst>
            <a:ext uri="{FF2B5EF4-FFF2-40B4-BE49-F238E27FC236}">
              <a16:creationId xmlns:a16="http://schemas.microsoft.com/office/drawing/2014/main" id="{E68580D6-0B95-4195-86C0-3145D0FCEAF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3" name="Text Box 9">
          <a:extLst>
            <a:ext uri="{FF2B5EF4-FFF2-40B4-BE49-F238E27FC236}">
              <a16:creationId xmlns:a16="http://schemas.microsoft.com/office/drawing/2014/main" id="{2F3322F0-A1B3-4797-A5FD-00F0BD40183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4" name="Text Box 10">
          <a:extLst>
            <a:ext uri="{FF2B5EF4-FFF2-40B4-BE49-F238E27FC236}">
              <a16:creationId xmlns:a16="http://schemas.microsoft.com/office/drawing/2014/main" id="{7B86BEB3-05BC-4650-892F-FF9741C758E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5" name="Text Box 11">
          <a:extLst>
            <a:ext uri="{FF2B5EF4-FFF2-40B4-BE49-F238E27FC236}">
              <a16:creationId xmlns:a16="http://schemas.microsoft.com/office/drawing/2014/main" id="{88E99BE9-1FA6-4F3A-8D39-B31BC4F2235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6" name="Text Box 12">
          <a:extLst>
            <a:ext uri="{FF2B5EF4-FFF2-40B4-BE49-F238E27FC236}">
              <a16:creationId xmlns:a16="http://schemas.microsoft.com/office/drawing/2014/main" id="{0FE6A582-DA7D-498A-91D0-9C85AE39436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7" name="Text Box 13">
          <a:extLst>
            <a:ext uri="{FF2B5EF4-FFF2-40B4-BE49-F238E27FC236}">
              <a16:creationId xmlns:a16="http://schemas.microsoft.com/office/drawing/2014/main" id="{3FF922FA-AB38-4E2A-9636-E5082A3394C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8" name="Text Box 14">
          <a:extLst>
            <a:ext uri="{FF2B5EF4-FFF2-40B4-BE49-F238E27FC236}">
              <a16:creationId xmlns:a16="http://schemas.microsoft.com/office/drawing/2014/main" id="{FDDE1BF3-FCBB-4F27-919D-A1372BFBAA7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89" name="Text Box 15">
          <a:extLst>
            <a:ext uri="{FF2B5EF4-FFF2-40B4-BE49-F238E27FC236}">
              <a16:creationId xmlns:a16="http://schemas.microsoft.com/office/drawing/2014/main" id="{E8E75D79-1DF3-4754-8DD9-0A5B3AFFCA4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0" name="Text Box 16">
          <a:extLst>
            <a:ext uri="{FF2B5EF4-FFF2-40B4-BE49-F238E27FC236}">
              <a16:creationId xmlns:a16="http://schemas.microsoft.com/office/drawing/2014/main" id="{B770C9FA-67EA-4172-9F84-0FECD8EBA8C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1" name="Text Box 17">
          <a:extLst>
            <a:ext uri="{FF2B5EF4-FFF2-40B4-BE49-F238E27FC236}">
              <a16:creationId xmlns:a16="http://schemas.microsoft.com/office/drawing/2014/main" id="{3202D412-DBC8-4437-B75B-C7FA44F30EE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2" name="Text Box 6">
          <a:extLst>
            <a:ext uri="{FF2B5EF4-FFF2-40B4-BE49-F238E27FC236}">
              <a16:creationId xmlns:a16="http://schemas.microsoft.com/office/drawing/2014/main" id="{8C5F357F-56F0-43E2-9A39-A9B04916925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3" name="Text Box 7">
          <a:extLst>
            <a:ext uri="{FF2B5EF4-FFF2-40B4-BE49-F238E27FC236}">
              <a16:creationId xmlns:a16="http://schemas.microsoft.com/office/drawing/2014/main" id="{890F5DE4-8F96-4B50-89F9-E6779B97456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4" name="Text Box 8">
          <a:extLst>
            <a:ext uri="{FF2B5EF4-FFF2-40B4-BE49-F238E27FC236}">
              <a16:creationId xmlns:a16="http://schemas.microsoft.com/office/drawing/2014/main" id="{129C0799-6B3B-4397-9F76-60AF8147072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5" name="Text Box 9">
          <a:extLst>
            <a:ext uri="{FF2B5EF4-FFF2-40B4-BE49-F238E27FC236}">
              <a16:creationId xmlns:a16="http://schemas.microsoft.com/office/drawing/2014/main" id="{14E67BE9-6C0A-4DFD-A9C0-B5020625365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6" name="Text Box 10">
          <a:extLst>
            <a:ext uri="{FF2B5EF4-FFF2-40B4-BE49-F238E27FC236}">
              <a16:creationId xmlns:a16="http://schemas.microsoft.com/office/drawing/2014/main" id="{D528E5DE-3E47-46C0-931F-C09A2A4EE12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7" name="Text Box 11">
          <a:extLst>
            <a:ext uri="{FF2B5EF4-FFF2-40B4-BE49-F238E27FC236}">
              <a16:creationId xmlns:a16="http://schemas.microsoft.com/office/drawing/2014/main" id="{AC00AD87-B77C-4321-84F6-B1D0B5231FC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8" name="Text Box 12">
          <a:extLst>
            <a:ext uri="{FF2B5EF4-FFF2-40B4-BE49-F238E27FC236}">
              <a16:creationId xmlns:a16="http://schemas.microsoft.com/office/drawing/2014/main" id="{5987F740-B146-472C-8F2E-5BA929FB531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899" name="Text Box 13">
          <a:extLst>
            <a:ext uri="{FF2B5EF4-FFF2-40B4-BE49-F238E27FC236}">
              <a16:creationId xmlns:a16="http://schemas.microsoft.com/office/drawing/2014/main" id="{DD5363B8-2237-4C7E-ABC3-54DB4338D24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0" name="Text Box 14">
          <a:extLst>
            <a:ext uri="{FF2B5EF4-FFF2-40B4-BE49-F238E27FC236}">
              <a16:creationId xmlns:a16="http://schemas.microsoft.com/office/drawing/2014/main" id="{C8BB3050-0777-4138-B470-09E27339E02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1" name="Text Box 15">
          <a:extLst>
            <a:ext uri="{FF2B5EF4-FFF2-40B4-BE49-F238E27FC236}">
              <a16:creationId xmlns:a16="http://schemas.microsoft.com/office/drawing/2014/main" id="{D394443F-9D7F-466E-B8CD-35BC477858C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2" name="Text Box 16">
          <a:extLst>
            <a:ext uri="{FF2B5EF4-FFF2-40B4-BE49-F238E27FC236}">
              <a16:creationId xmlns:a16="http://schemas.microsoft.com/office/drawing/2014/main" id="{330BE7C9-10B1-4216-84A2-6FD5CE79186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3" name="Text Box 17">
          <a:extLst>
            <a:ext uri="{FF2B5EF4-FFF2-40B4-BE49-F238E27FC236}">
              <a16:creationId xmlns:a16="http://schemas.microsoft.com/office/drawing/2014/main" id="{D4831A87-9B08-4995-B41F-F2816EA242F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4" name="Text Box 6">
          <a:extLst>
            <a:ext uri="{FF2B5EF4-FFF2-40B4-BE49-F238E27FC236}">
              <a16:creationId xmlns:a16="http://schemas.microsoft.com/office/drawing/2014/main" id="{1575D300-4B4E-4798-99BC-07BAC34F1A7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5" name="Text Box 7">
          <a:extLst>
            <a:ext uri="{FF2B5EF4-FFF2-40B4-BE49-F238E27FC236}">
              <a16:creationId xmlns:a16="http://schemas.microsoft.com/office/drawing/2014/main" id="{EA392E89-81D8-4A66-86F0-CE0EA186741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6" name="Text Box 8">
          <a:extLst>
            <a:ext uri="{FF2B5EF4-FFF2-40B4-BE49-F238E27FC236}">
              <a16:creationId xmlns:a16="http://schemas.microsoft.com/office/drawing/2014/main" id="{5821A9A6-F003-46E1-B1F6-33A999B9E87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7" name="Text Box 9">
          <a:extLst>
            <a:ext uri="{FF2B5EF4-FFF2-40B4-BE49-F238E27FC236}">
              <a16:creationId xmlns:a16="http://schemas.microsoft.com/office/drawing/2014/main" id="{463F9247-6711-4A71-A12F-ED3C94A9942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8" name="Text Box 10">
          <a:extLst>
            <a:ext uri="{FF2B5EF4-FFF2-40B4-BE49-F238E27FC236}">
              <a16:creationId xmlns:a16="http://schemas.microsoft.com/office/drawing/2014/main" id="{3ADE9E33-8E3B-4E26-A658-DD980AC1AF4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09" name="Text Box 11">
          <a:extLst>
            <a:ext uri="{FF2B5EF4-FFF2-40B4-BE49-F238E27FC236}">
              <a16:creationId xmlns:a16="http://schemas.microsoft.com/office/drawing/2014/main" id="{7204402E-1D62-497A-84EC-3C126FE9740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0" name="Text Box 12">
          <a:extLst>
            <a:ext uri="{FF2B5EF4-FFF2-40B4-BE49-F238E27FC236}">
              <a16:creationId xmlns:a16="http://schemas.microsoft.com/office/drawing/2014/main" id="{49CB889D-8694-480E-BC93-C5693985271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1" name="Text Box 13">
          <a:extLst>
            <a:ext uri="{FF2B5EF4-FFF2-40B4-BE49-F238E27FC236}">
              <a16:creationId xmlns:a16="http://schemas.microsoft.com/office/drawing/2014/main" id="{6E836B7F-67EF-4555-9A01-6FC5CED865C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2" name="Text Box 14">
          <a:extLst>
            <a:ext uri="{FF2B5EF4-FFF2-40B4-BE49-F238E27FC236}">
              <a16:creationId xmlns:a16="http://schemas.microsoft.com/office/drawing/2014/main" id="{9A8AEF83-C8B5-4ACB-98F8-D0E4530D9D2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3" name="Text Box 15">
          <a:extLst>
            <a:ext uri="{FF2B5EF4-FFF2-40B4-BE49-F238E27FC236}">
              <a16:creationId xmlns:a16="http://schemas.microsoft.com/office/drawing/2014/main" id="{EE41B828-75D7-4C95-B92B-9CBFC47921D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4" name="Text Box 16">
          <a:extLst>
            <a:ext uri="{FF2B5EF4-FFF2-40B4-BE49-F238E27FC236}">
              <a16:creationId xmlns:a16="http://schemas.microsoft.com/office/drawing/2014/main" id="{BBADC9C1-D6EF-421A-9439-C5A23014397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5" name="Text Box 17">
          <a:extLst>
            <a:ext uri="{FF2B5EF4-FFF2-40B4-BE49-F238E27FC236}">
              <a16:creationId xmlns:a16="http://schemas.microsoft.com/office/drawing/2014/main" id="{3D4D30EA-87D3-4A4D-96C7-C841631E710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6" name="Text Box 7">
          <a:extLst>
            <a:ext uri="{FF2B5EF4-FFF2-40B4-BE49-F238E27FC236}">
              <a16:creationId xmlns:a16="http://schemas.microsoft.com/office/drawing/2014/main" id="{A8689E89-B452-4BB9-BCFA-9CFB63A93EF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7" name="Text Box 8">
          <a:extLst>
            <a:ext uri="{FF2B5EF4-FFF2-40B4-BE49-F238E27FC236}">
              <a16:creationId xmlns:a16="http://schemas.microsoft.com/office/drawing/2014/main" id="{3C532D5E-6217-4A91-B01A-46648B1E1A3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8" name="Text Box 9">
          <a:extLst>
            <a:ext uri="{FF2B5EF4-FFF2-40B4-BE49-F238E27FC236}">
              <a16:creationId xmlns:a16="http://schemas.microsoft.com/office/drawing/2014/main" id="{9FFFC310-3BBF-40BB-A8F1-DE7E31CAF99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19" name="Text Box 10">
          <a:extLst>
            <a:ext uri="{FF2B5EF4-FFF2-40B4-BE49-F238E27FC236}">
              <a16:creationId xmlns:a16="http://schemas.microsoft.com/office/drawing/2014/main" id="{979DACC5-31F9-4F2A-ACFF-4FEF9A29D14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0" name="Text Box 11">
          <a:extLst>
            <a:ext uri="{FF2B5EF4-FFF2-40B4-BE49-F238E27FC236}">
              <a16:creationId xmlns:a16="http://schemas.microsoft.com/office/drawing/2014/main" id="{6A9E7154-9298-4EDA-9211-2AD0132364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1" name="Text Box 12">
          <a:extLst>
            <a:ext uri="{FF2B5EF4-FFF2-40B4-BE49-F238E27FC236}">
              <a16:creationId xmlns:a16="http://schemas.microsoft.com/office/drawing/2014/main" id="{0B572F1E-BBB9-4A83-A0AC-BABBD0DDEF5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2" name="Text Box 13">
          <a:extLst>
            <a:ext uri="{FF2B5EF4-FFF2-40B4-BE49-F238E27FC236}">
              <a16:creationId xmlns:a16="http://schemas.microsoft.com/office/drawing/2014/main" id="{F9636E05-F33F-4384-AF5E-7E596CDC9AD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3" name="Text Box 14">
          <a:extLst>
            <a:ext uri="{FF2B5EF4-FFF2-40B4-BE49-F238E27FC236}">
              <a16:creationId xmlns:a16="http://schemas.microsoft.com/office/drawing/2014/main" id="{54ECFE8B-619D-4953-AFEB-A6C4E73D717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4" name="Text Box 15">
          <a:extLst>
            <a:ext uri="{FF2B5EF4-FFF2-40B4-BE49-F238E27FC236}">
              <a16:creationId xmlns:a16="http://schemas.microsoft.com/office/drawing/2014/main" id="{CAAFBC92-31D8-4ABA-B46F-B5D51AC17A0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5" name="Text Box 16">
          <a:extLst>
            <a:ext uri="{FF2B5EF4-FFF2-40B4-BE49-F238E27FC236}">
              <a16:creationId xmlns:a16="http://schemas.microsoft.com/office/drawing/2014/main" id="{7F63BEE2-C3B9-421C-9F7D-8CE2A043B81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6" name="Text Box 17">
          <a:extLst>
            <a:ext uri="{FF2B5EF4-FFF2-40B4-BE49-F238E27FC236}">
              <a16:creationId xmlns:a16="http://schemas.microsoft.com/office/drawing/2014/main" id="{FE1045D5-52FC-4BA2-BF6F-93776F9CA5D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7" name="Text Box 6">
          <a:extLst>
            <a:ext uri="{FF2B5EF4-FFF2-40B4-BE49-F238E27FC236}">
              <a16:creationId xmlns:a16="http://schemas.microsoft.com/office/drawing/2014/main" id="{A59E91C8-E57C-4E63-9B36-A02CFBA1804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8" name="Text Box 7">
          <a:extLst>
            <a:ext uri="{FF2B5EF4-FFF2-40B4-BE49-F238E27FC236}">
              <a16:creationId xmlns:a16="http://schemas.microsoft.com/office/drawing/2014/main" id="{69429B2E-1B00-452B-BE42-23F517C1B8D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29" name="Text Box 8">
          <a:extLst>
            <a:ext uri="{FF2B5EF4-FFF2-40B4-BE49-F238E27FC236}">
              <a16:creationId xmlns:a16="http://schemas.microsoft.com/office/drawing/2014/main" id="{345A7CCF-1052-47B9-AF8E-D152F0357A3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0" name="Text Box 9">
          <a:extLst>
            <a:ext uri="{FF2B5EF4-FFF2-40B4-BE49-F238E27FC236}">
              <a16:creationId xmlns:a16="http://schemas.microsoft.com/office/drawing/2014/main" id="{ACE21FD5-7EE7-4BE0-BF34-F0623EB88A8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1" name="Text Box 10">
          <a:extLst>
            <a:ext uri="{FF2B5EF4-FFF2-40B4-BE49-F238E27FC236}">
              <a16:creationId xmlns:a16="http://schemas.microsoft.com/office/drawing/2014/main" id="{D3E6A8AE-0B5E-4B33-92B6-B38C3646242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2" name="Text Box 11">
          <a:extLst>
            <a:ext uri="{FF2B5EF4-FFF2-40B4-BE49-F238E27FC236}">
              <a16:creationId xmlns:a16="http://schemas.microsoft.com/office/drawing/2014/main" id="{FE0E94B0-F870-4756-9594-513D6242A91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3" name="Text Box 12">
          <a:extLst>
            <a:ext uri="{FF2B5EF4-FFF2-40B4-BE49-F238E27FC236}">
              <a16:creationId xmlns:a16="http://schemas.microsoft.com/office/drawing/2014/main" id="{70513B60-C734-4CB9-9266-E51E71D902C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4" name="Text Box 13">
          <a:extLst>
            <a:ext uri="{FF2B5EF4-FFF2-40B4-BE49-F238E27FC236}">
              <a16:creationId xmlns:a16="http://schemas.microsoft.com/office/drawing/2014/main" id="{D7C11C70-6F01-4198-B315-BF7DFF62EF4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5" name="Text Box 14">
          <a:extLst>
            <a:ext uri="{FF2B5EF4-FFF2-40B4-BE49-F238E27FC236}">
              <a16:creationId xmlns:a16="http://schemas.microsoft.com/office/drawing/2014/main" id="{69E6D416-BAD1-4E7A-8281-A827D81C790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6" name="Text Box 15">
          <a:extLst>
            <a:ext uri="{FF2B5EF4-FFF2-40B4-BE49-F238E27FC236}">
              <a16:creationId xmlns:a16="http://schemas.microsoft.com/office/drawing/2014/main" id="{8B94E6BE-BFDB-45C9-8C72-6B25FD703FE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7" name="Text Box 16">
          <a:extLst>
            <a:ext uri="{FF2B5EF4-FFF2-40B4-BE49-F238E27FC236}">
              <a16:creationId xmlns:a16="http://schemas.microsoft.com/office/drawing/2014/main" id="{8ADA06E8-59F1-4E29-B77F-468E9A3A59D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8" name="Text Box 17">
          <a:extLst>
            <a:ext uri="{FF2B5EF4-FFF2-40B4-BE49-F238E27FC236}">
              <a16:creationId xmlns:a16="http://schemas.microsoft.com/office/drawing/2014/main" id="{37E5D625-3A27-43D7-A113-C8B29BB120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39" name="Text Box 6">
          <a:extLst>
            <a:ext uri="{FF2B5EF4-FFF2-40B4-BE49-F238E27FC236}">
              <a16:creationId xmlns:a16="http://schemas.microsoft.com/office/drawing/2014/main" id="{B1E7016D-3C44-400E-9E60-28CCC65925E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0" name="Text Box 7">
          <a:extLst>
            <a:ext uri="{FF2B5EF4-FFF2-40B4-BE49-F238E27FC236}">
              <a16:creationId xmlns:a16="http://schemas.microsoft.com/office/drawing/2014/main" id="{59CF293F-293D-4F93-A8D4-A163E5D5B6B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1" name="Text Box 8">
          <a:extLst>
            <a:ext uri="{FF2B5EF4-FFF2-40B4-BE49-F238E27FC236}">
              <a16:creationId xmlns:a16="http://schemas.microsoft.com/office/drawing/2014/main" id="{CF575E0B-E25A-4CAC-B166-8064412AA4F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2" name="Text Box 9">
          <a:extLst>
            <a:ext uri="{FF2B5EF4-FFF2-40B4-BE49-F238E27FC236}">
              <a16:creationId xmlns:a16="http://schemas.microsoft.com/office/drawing/2014/main" id="{45A94C64-04F0-4F96-A924-08D10840BBF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3" name="Text Box 10">
          <a:extLst>
            <a:ext uri="{FF2B5EF4-FFF2-40B4-BE49-F238E27FC236}">
              <a16:creationId xmlns:a16="http://schemas.microsoft.com/office/drawing/2014/main" id="{94BE4FFE-B38C-45F2-A103-145E26BF621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4" name="Text Box 11">
          <a:extLst>
            <a:ext uri="{FF2B5EF4-FFF2-40B4-BE49-F238E27FC236}">
              <a16:creationId xmlns:a16="http://schemas.microsoft.com/office/drawing/2014/main" id="{EC172ABB-A20F-478B-A331-C0C41B94307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5" name="Text Box 12">
          <a:extLst>
            <a:ext uri="{FF2B5EF4-FFF2-40B4-BE49-F238E27FC236}">
              <a16:creationId xmlns:a16="http://schemas.microsoft.com/office/drawing/2014/main" id="{28CB3B4E-7F9D-4C5A-9627-DD45B08EDAE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6" name="Text Box 13">
          <a:extLst>
            <a:ext uri="{FF2B5EF4-FFF2-40B4-BE49-F238E27FC236}">
              <a16:creationId xmlns:a16="http://schemas.microsoft.com/office/drawing/2014/main" id="{43B5E495-B155-42E7-8E71-B78E734735B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7" name="Text Box 14">
          <a:extLst>
            <a:ext uri="{FF2B5EF4-FFF2-40B4-BE49-F238E27FC236}">
              <a16:creationId xmlns:a16="http://schemas.microsoft.com/office/drawing/2014/main" id="{901FAC5A-9ECD-4E39-9D66-AD85CDC061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8" name="Text Box 15">
          <a:extLst>
            <a:ext uri="{FF2B5EF4-FFF2-40B4-BE49-F238E27FC236}">
              <a16:creationId xmlns:a16="http://schemas.microsoft.com/office/drawing/2014/main" id="{4542C5CA-4A39-4018-A7CC-6C45C11F104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49" name="Text Box 16">
          <a:extLst>
            <a:ext uri="{FF2B5EF4-FFF2-40B4-BE49-F238E27FC236}">
              <a16:creationId xmlns:a16="http://schemas.microsoft.com/office/drawing/2014/main" id="{3DEA17F5-3E65-45A2-AC16-1A419945E5D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0" name="Text Box 17">
          <a:extLst>
            <a:ext uri="{FF2B5EF4-FFF2-40B4-BE49-F238E27FC236}">
              <a16:creationId xmlns:a16="http://schemas.microsoft.com/office/drawing/2014/main" id="{DDDF5832-F9E2-4AD0-8B6D-D62CD9AE1EF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1" name="Text Box 6">
          <a:extLst>
            <a:ext uri="{FF2B5EF4-FFF2-40B4-BE49-F238E27FC236}">
              <a16:creationId xmlns:a16="http://schemas.microsoft.com/office/drawing/2014/main" id="{D9ABF563-738C-424D-A0E5-D293C41B56A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2" name="Text Box 7">
          <a:extLst>
            <a:ext uri="{FF2B5EF4-FFF2-40B4-BE49-F238E27FC236}">
              <a16:creationId xmlns:a16="http://schemas.microsoft.com/office/drawing/2014/main" id="{BE3129B2-6CAB-441A-AEE0-3BB9B98017A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3" name="Text Box 8">
          <a:extLst>
            <a:ext uri="{FF2B5EF4-FFF2-40B4-BE49-F238E27FC236}">
              <a16:creationId xmlns:a16="http://schemas.microsoft.com/office/drawing/2014/main" id="{00270BF1-62B2-44EA-89C7-275AB4101F2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4" name="Text Box 9">
          <a:extLst>
            <a:ext uri="{FF2B5EF4-FFF2-40B4-BE49-F238E27FC236}">
              <a16:creationId xmlns:a16="http://schemas.microsoft.com/office/drawing/2014/main" id="{8219AA8D-10F4-478B-B76A-14FA4D250AF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5" name="Text Box 10">
          <a:extLst>
            <a:ext uri="{FF2B5EF4-FFF2-40B4-BE49-F238E27FC236}">
              <a16:creationId xmlns:a16="http://schemas.microsoft.com/office/drawing/2014/main" id="{7251AA81-5845-444A-BA5F-5BC4C8DBF62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6" name="Text Box 11">
          <a:extLst>
            <a:ext uri="{FF2B5EF4-FFF2-40B4-BE49-F238E27FC236}">
              <a16:creationId xmlns:a16="http://schemas.microsoft.com/office/drawing/2014/main" id="{11B4B1F6-DB52-4390-8FBE-A0350FF46B3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7" name="Text Box 12">
          <a:extLst>
            <a:ext uri="{FF2B5EF4-FFF2-40B4-BE49-F238E27FC236}">
              <a16:creationId xmlns:a16="http://schemas.microsoft.com/office/drawing/2014/main" id="{36A12DF5-FDA4-4B45-82C9-377024A7691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8" name="Text Box 13">
          <a:extLst>
            <a:ext uri="{FF2B5EF4-FFF2-40B4-BE49-F238E27FC236}">
              <a16:creationId xmlns:a16="http://schemas.microsoft.com/office/drawing/2014/main" id="{A367FBFF-C350-4288-8C63-6A3742AF4C0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59" name="Text Box 14">
          <a:extLst>
            <a:ext uri="{FF2B5EF4-FFF2-40B4-BE49-F238E27FC236}">
              <a16:creationId xmlns:a16="http://schemas.microsoft.com/office/drawing/2014/main" id="{269A5432-3167-4E8A-8047-1D64A0799A8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0" name="Text Box 15">
          <a:extLst>
            <a:ext uri="{FF2B5EF4-FFF2-40B4-BE49-F238E27FC236}">
              <a16:creationId xmlns:a16="http://schemas.microsoft.com/office/drawing/2014/main" id="{6B5A9E4F-5E76-4983-A846-E176DC9BDDA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1" name="Text Box 16">
          <a:extLst>
            <a:ext uri="{FF2B5EF4-FFF2-40B4-BE49-F238E27FC236}">
              <a16:creationId xmlns:a16="http://schemas.microsoft.com/office/drawing/2014/main" id="{223FD98B-5579-46CD-B37E-C6120C54F69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2" name="Text Box 17">
          <a:extLst>
            <a:ext uri="{FF2B5EF4-FFF2-40B4-BE49-F238E27FC236}">
              <a16:creationId xmlns:a16="http://schemas.microsoft.com/office/drawing/2014/main" id="{BD17DCE8-BDCE-4974-8E52-E6FDA46F5FC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3" name="Text Box 7">
          <a:extLst>
            <a:ext uri="{FF2B5EF4-FFF2-40B4-BE49-F238E27FC236}">
              <a16:creationId xmlns:a16="http://schemas.microsoft.com/office/drawing/2014/main" id="{A7217A36-A3A7-4CFB-9DC3-6EAF4F44E68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4" name="Text Box 8">
          <a:extLst>
            <a:ext uri="{FF2B5EF4-FFF2-40B4-BE49-F238E27FC236}">
              <a16:creationId xmlns:a16="http://schemas.microsoft.com/office/drawing/2014/main" id="{D169C09C-9FA4-4981-94A2-2E011F1050A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5" name="Text Box 9">
          <a:extLst>
            <a:ext uri="{FF2B5EF4-FFF2-40B4-BE49-F238E27FC236}">
              <a16:creationId xmlns:a16="http://schemas.microsoft.com/office/drawing/2014/main" id="{8279312D-9327-468B-93A4-651B9A362C9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6" name="Text Box 10">
          <a:extLst>
            <a:ext uri="{FF2B5EF4-FFF2-40B4-BE49-F238E27FC236}">
              <a16:creationId xmlns:a16="http://schemas.microsoft.com/office/drawing/2014/main" id="{4C901A44-1EC4-4E61-9FE2-2B346A78F15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7" name="Text Box 11">
          <a:extLst>
            <a:ext uri="{FF2B5EF4-FFF2-40B4-BE49-F238E27FC236}">
              <a16:creationId xmlns:a16="http://schemas.microsoft.com/office/drawing/2014/main" id="{06CB456D-AA05-4EAD-909C-B212274351B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8" name="Text Box 12">
          <a:extLst>
            <a:ext uri="{FF2B5EF4-FFF2-40B4-BE49-F238E27FC236}">
              <a16:creationId xmlns:a16="http://schemas.microsoft.com/office/drawing/2014/main" id="{2088DE95-0826-4FF1-9790-C31DD4F4780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69" name="Text Box 13">
          <a:extLst>
            <a:ext uri="{FF2B5EF4-FFF2-40B4-BE49-F238E27FC236}">
              <a16:creationId xmlns:a16="http://schemas.microsoft.com/office/drawing/2014/main" id="{E720CF82-98A7-4896-BDF6-1192C6CA234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0" name="Text Box 14">
          <a:extLst>
            <a:ext uri="{FF2B5EF4-FFF2-40B4-BE49-F238E27FC236}">
              <a16:creationId xmlns:a16="http://schemas.microsoft.com/office/drawing/2014/main" id="{FA56D122-2B5E-489D-916D-94E65C0D472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1" name="Text Box 15">
          <a:extLst>
            <a:ext uri="{FF2B5EF4-FFF2-40B4-BE49-F238E27FC236}">
              <a16:creationId xmlns:a16="http://schemas.microsoft.com/office/drawing/2014/main" id="{38D3B287-0A1B-44D0-AA49-8C89EAFFE32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2" name="Text Box 16">
          <a:extLst>
            <a:ext uri="{FF2B5EF4-FFF2-40B4-BE49-F238E27FC236}">
              <a16:creationId xmlns:a16="http://schemas.microsoft.com/office/drawing/2014/main" id="{F0E30A41-76C2-41D4-8D5D-79480B6BAC2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3" name="Text Box 17">
          <a:extLst>
            <a:ext uri="{FF2B5EF4-FFF2-40B4-BE49-F238E27FC236}">
              <a16:creationId xmlns:a16="http://schemas.microsoft.com/office/drawing/2014/main" id="{E1D4A231-9B05-47A7-A973-E5E97001D05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4" name="Text Box 6">
          <a:extLst>
            <a:ext uri="{FF2B5EF4-FFF2-40B4-BE49-F238E27FC236}">
              <a16:creationId xmlns:a16="http://schemas.microsoft.com/office/drawing/2014/main" id="{769DC25F-FFB8-43E6-98A0-511E3322E4E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5" name="Text Box 7">
          <a:extLst>
            <a:ext uri="{FF2B5EF4-FFF2-40B4-BE49-F238E27FC236}">
              <a16:creationId xmlns:a16="http://schemas.microsoft.com/office/drawing/2014/main" id="{6FFB1D89-8AF4-424E-BD2E-F3C645EC661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6" name="Text Box 8">
          <a:extLst>
            <a:ext uri="{FF2B5EF4-FFF2-40B4-BE49-F238E27FC236}">
              <a16:creationId xmlns:a16="http://schemas.microsoft.com/office/drawing/2014/main" id="{3E960280-8EE1-4486-B8B3-A47C6F47CF2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7" name="Text Box 9">
          <a:extLst>
            <a:ext uri="{FF2B5EF4-FFF2-40B4-BE49-F238E27FC236}">
              <a16:creationId xmlns:a16="http://schemas.microsoft.com/office/drawing/2014/main" id="{3DA01840-0D09-4316-8A80-9E27008DDB7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8" name="Text Box 10">
          <a:extLst>
            <a:ext uri="{FF2B5EF4-FFF2-40B4-BE49-F238E27FC236}">
              <a16:creationId xmlns:a16="http://schemas.microsoft.com/office/drawing/2014/main" id="{834B6B12-60C9-4E85-9E13-B54E6ED2A7E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79" name="Text Box 11">
          <a:extLst>
            <a:ext uri="{FF2B5EF4-FFF2-40B4-BE49-F238E27FC236}">
              <a16:creationId xmlns:a16="http://schemas.microsoft.com/office/drawing/2014/main" id="{959B1D74-1ADE-49D6-BCD3-04978F00B26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0" name="Text Box 12">
          <a:extLst>
            <a:ext uri="{FF2B5EF4-FFF2-40B4-BE49-F238E27FC236}">
              <a16:creationId xmlns:a16="http://schemas.microsoft.com/office/drawing/2014/main" id="{2AA5A30A-B3C7-4211-A178-CCE1F54FCB0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1" name="Text Box 13">
          <a:extLst>
            <a:ext uri="{FF2B5EF4-FFF2-40B4-BE49-F238E27FC236}">
              <a16:creationId xmlns:a16="http://schemas.microsoft.com/office/drawing/2014/main" id="{C29680A1-DB25-4625-AD6D-D14C413C05E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2" name="Text Box 14">
          <a:extLst>
            <a:ext uri="{FF2B5EF4-FFF2-40B4-BE49-F238E27FC236}">
              <a16:creationId xmlns:a16="http://schemas.microsoft.com/office/drawing/2014/main" id="{61F7988B-ACF1-4305-8A4E-029ABDBEC1F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3" name="Text Box 15">
          <a:extLst>
            <a:ext uri="{FF2B5EF4-FFF2-40B4-BE49-F238E27FC236}">
              <a16:creationId xmlns:a16="http://schemas.microsoft.com/office/drawing/2014/main" id="{432F75F0-9486-4D3B-AC7D-7D11DC23AAF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4" name="Text Box 16">
          <a:extLst>
            <a:ext uri="{FF2B5EF4-FFF2-40B4-BE49-F238E27FC236}">
              <a16:creationId xmlns:a16="http://schemas.microsoft.com/office/drawing/2014/main" id="{F2A92DE6-AC42-4CCE-A2B6-715B3B3AA57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5" name="Text Box 17">
          <a:extLst>
            <a:ext uri="{FF2B5EF4-FFF2-40B4-BE49-F238E27FC236}">
              <a16:creationId xmlns:a16="http://schemas.microsoft.com/office/drawing/2014/main" id="{823DB11B-6D3A-4D90-BF00-95DFC2146E0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6" name="Text Box 6">
          <a:extLst>
            <a:ext uri="{FF2B5EF4-FFF2-40B4-BE49-F238E27FC236}">
              <a16:creationId xmlns:a16="http://schemas.microsoft.com/office/drawing/2014/main" id="{4CADA05D-293B-48C4-BB00-5042B0B888E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7" name="Text Box 7">
          <a:extLst>
            <a:ext uri="{FF2B5EF4-FFF2-40B4-BE49-F238E27FC236}">
              <a16:creationId xmlns:a16="http://schemas.microsoft.com/office/drawing/2014/main" id="{C604D957-9321-4307-B750-DB255C8EBBF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8" name="Text Box 8">
          <a:extLst>
            <a:ext uri="{FF2B5EF4-FFF2-40B4-BE49-F238E27FC236}">
              <a16:creationId xmlns:a16="http://schemas.microsoft.com/office/drawing/2014/main" id="{31141368-4E31-4727-8875-9883B1488C6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89" name="Text Box 9">
          <a:extLst>
            <a:ext uri="{FF2B5EF4-FFF2-40B4-BE49-F238E27FC236}">
              <a16:creationId xmlns:a16="http://schemas.microsoft.com/office/drawing/2014/main" id="{36DFAFF0-3F2B-4DFD-BA02-E5605FCA54F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0" name="Text Box 10">
          <a:extLst>
            <a:ext uri="{FF2B5EF4-FFF2-40B4-BE49-F238E27FC236}">
              <a16:creationId xmlns:a16="http://schemas.microsoft.com/office/drawing/2014/main" id="{0327A69D-395B-41F0-8528-37D00A7AE6E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1" name="Text Box 11">
          <a:extLst>
            <a:ext uri="{FF2B5EF4-FFF2-40B4-BE49-F238E27FC236}">
              <a16:creationId xmlns:a16="http://schemas.microsoft.com/office/drawing/2014/main" id="{94105F58-8AF7-4491-A5E7-16267012AF3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2" name="Text Box 12">
          <a:extLst>
            <a:ext uri="{FF2B5EF4-FFF2-40B4-BE49-F238E27FC236}">
              <a16:creationId xmlns:a16="http://schemas.microsoft.com/office/drawing/2014/main" id="{8CA91F26-EFBF-46B4-A09B-F724B4FF0BE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3" name="Text Box 13">
          <a:extLst>
            <a:ext uri="{FF2B5EF4-FFF2-40B4-BE49-F238E27FC236}">
              <a16:creationId xmlns:a16="http://schemas.microsoft.com/office/drawing/2014/main" id="{5213523F-F446-41EC-BFAB-C1E19E52029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4" name="Text Box 14">
          <a:extLst>
            <a:ext uri="{FF2B5EF4-FFF2-40B4-BE49-F238E27FC236}">
              <a16:creationId xmlns:a16="http://schemas.microsoft.com/office/drawing/2014/main" id="{C66BF4FC-74F6-4E0E-8597-6C1E6EF8D4B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5" name="Text Box 15">
          <a:extLst>
            <a:ext uri="{FF2B5EF4-FFF2-40B4-BE49-F238E27FC236}">
              <a16:creationId xmlns:a16="http://schemas.microsoft.com/office/drawing/2014/main" id="{F6DE3E10-563F-4172-B7FF-32337342F1F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6" name="Text Box 16">
          <a:extLst>
            <a:ext uri="{FF2B5EF4-FFF2-40B4-BE49-F238E27FC236}">
              <a16:creationId xmlns:a16="http://schemas.microsoft.com/office/drawing/2014/main" id="{2778E2C2-71CC-4C39-9D5F-480A3F0724B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7" name="Text Box 17">
          <a:extLst>
            <a:ext uri="{FF2B5EF4-FFF2-40B4-BE49-F238E27FC236}">
              <a16:creationId xmlns:a16="http://schemas.microsoft.com/office/drawing/2014/main" id="{E71D02F3-80B9-459B-A953-8D411ED6824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8" name="Text Box 6">
          <a:extLst>
            <a:ext uri="{FF2B5EF4-FFF2-40B4-BE49-F238E27FC236}">
              <a16:creationId xmlns:a16="http://schemas.microsoft.com/office/drawing/2014/main" id="{3A4DB32F-C05F-4F30-8F25-9D9D16636D7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999" name="Text Box 7">
          <a:extLst>
            <a:ext uri="{FF2B5EF4-FFF2-40B4-BE49-F238E27FC236}">
              <a16:creationId xmlns:a16="http://schemas.microsoft.com/office/drawing/2014/main" id="{1FB4850B-D8BB-4615-AD21-A40F937CEEC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0" name="Text Box 8">
          <a:extLst>
            <a:ext uri="{FF2B5EF4-FFF2-40B4-BE49-F238E27FC236}">
              <a16:creationId xmlns:a16="http://schemas.microsoft.com/office/drawing/2014/main" id="{CEBA9465-BBBC-4B10-ABED-973D64E5616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1" name="Text Box 9">
          <a:extLst>
            <a:ext uri="{FF2B5EF4-FFF2-40B4-BE49-F238E27FC236}">
              <a16:creationId xmlns:a16="http://schemas.microsoft.com/office/drawing/2014/main" id="{28615848-3DCD-4EB6-A206-EFAB8AA3CCF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2" name="Text Box 10">
          <a:extLst>
            <a:ext uri="{FF2B5EF4-FFF2-40B4-BE49-F238E27FC236}">
              <a16:creationId xmlns:a16="http://schemas.microsoft.com/office/drawing/2014/main" id="{284553C6-7531-426A-83AF-B841295AE2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3" name="Text Box 11">
          <a:extLst>
            <a:ext uri="{FF2B5EF4-FFF2-40B4-BE49-F238E27FC236}">
              <a16:creationId xmlns:a16="http://schemas.microsoft.com/office/drawing/2014/main" id="{4A1D7D54-4947-4EBD-841D-FB1435C2318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4" name="Text Box 12">
          <a:extLst>
            <a:ext uri="{FF2B5EF4-FFF2-40B4-BE49-F238E27FC236}">
              <a16:creationId xmlns:a16="http://schemas.microsoft.com/office/drawing/2014/main" id="{2D1F2875-0FCD-4AD0-ADA6-FA763BFA15C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5" name="Text Box 13">
          <a:extLst>
            <a:ext uri="{FF2B5EF4-FFF2-40B4-BE49-F238E27FC236}">
              <a16:creationId xmlns:a16="http://schemas.microsoft.com/office/drawing/2014/main" id="{B4DC1027-F47A-41A3-8FB5-1F3C318ACA2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6" name="Text Box 14">
          <a:extLst>
            <a:ext uri="{FF2B5EF4-FFF2-40B4-BE49-F238E27FC236}">
              <a16:creationId xmlns:a16="http://schemas.microsoft.com/office/drawing/2014/main" id="{DBF7E086-595B-4E7A-9F63-7BC3AB2DA0E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7" name="Text Box 15">
          <a:extLst>
            <a:ext uri="{FF2B5EF4-FFF2-40B4-BE49-F238E27FC236}">
              <a16:creationId xmlns:a16="http://schemas.microsoft.com/office/drawing/2014/main" id="{4D39D134-6403-466B-B080-A8A6DEB4206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8" name="Text Box 16">
          <a:extLst>
            <a:ext uri="{FF2B5EF4-FFF2-40B4-BE49-F238E27FC236}">
              <a16:creationId xmlns:a16="http://schemas.microsoft.com/office/drawing/2014/main" id="{990E212E-1208-4A41-BBC2-06C418F3990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09" name="Text Box 17">
          <a:extLst>
            <a:ext uri="{FF2B5EF4-FFF2-40B4-BE49-F238E27FC236}">
              <a16:creationId xmlns:a16="http://schemas.microsoft.com/office/drawing/2014/main" id="{90D72DC1-764F-41D5-B879-F1E20668929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0" name="Text Box 7">
          <a:extLst>
            <a:ext uri="{FF2B5EF4-FFF2-40B4-BE49-F238E27FC236}">
              <a16:creationId xmlns:a16="http://schemas.microsoft.com/office/drawing/2014/main" id="{AC1CD3D0-06CD-4EBC-95C8-747AD6F5421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1" name="Text Box 8">
          <a:extLst>
            <a:ext uri="{FF2B5EF4-FFF2-40B4-BE49-F238E27FC236}">
              <a16:creationId xmlns:a16="http://schemas.microsoft.com/office/drawing/2014/main" id="{0F726142-51AC-41E6-A40B-33609147587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2" name="Text Box 9">
          <a:extLst>
            <a:ext uri="{FF2B5EF4-FFF2-40B4-BE49-F238E27FC236}">
              <a16:creationId xmlns:a16="http://schemas.microsoft.com/office/drawing/2014/main" id="{7218190C-18EA-4C66-A846-33C8ED56351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3" name="Text Box 10">
          <a:extLst>
            <a:ext uri="{FF2B5EF4-FFF2-40B4-BE49-F238E27FC236}">
              <a16:creationId xmlns:a16="http://schemas.microsoft.com/office/drawing/2014/main" id="{46112F09-1C1D-4940-A04E-8056D1BC3CE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4" name="Text Box 11">
          <a:extLst>
            <a:ext uri="{FF2B5EF4-FFF2-40B4-BE49-F238E27FC236}">
              <a16:creationId xmlns:a16="http://schemas.microsoft.com/office/drawing/2014/main" id="{D06509CC-EF3E-4006-BBDB-25E27FD93E5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5" name="Text Box 12">
          <a:extLst>
            <a:ext uri="{FF2B5EF4-FFF2-40B4-BE49-F238E27FC236}">
              <a16:creationId xmlns:a16="http://schemas.microsoft.com/office/drawing/2014/main" id="{A2AF6DAC-3F6C-4E19-9224-F4B8E39BA52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6" name="Text Box 13">
          <a:extLst>
            <a:ext uri="{FF2B5EF4-FFF2-40B4-BE49-F238E27FC236}">
              <a16:creationId xmlns:a16="http://schemas.microsoft.com/office/drawing/2014/main" id="{F99640E5-D959-4002-B5E7-E419A6A84BD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7" name="Text Box 14">
          <a:extLst>
            <a:ext uri="{FF2B5EF4-FFF2-40B4-BE49-F238E27FC236}">
              <a16:creationId xmlns:a16="http://schemas.microsoft.com/office/drawing/2014/main" id="{99AC35CE-EA21-4F0B-AB27-6CA1970F29F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8" name="Text Box 15">
          <a:extLst>
            <a:ext uri="{FF2B5EF4-FFF2-40B4-BE49-F238E27FC236}">
              <a16:creationId xmlns:a16="http://schemas.microsoft.com/office/drawing/2014/main" id="{2F1FB16D-82FD-4738-83B4-8A69D3EDCCE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19" name="Text Box 16">
          <a:extLst>
            <a:ext uri="{FF2B5EF4-FFF2-40B4-BE49-F238E27FC236}">
              <a16:creationId xmlns:a16="http://schemas.microsoft.com/office/drawing/2014/main" id="{F009FB47-1BFA-40A2-A090-F92EE19145E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0" name="Text Box 17">
          <a:extLst>
            <a:ext uri="{FF2B5EF4-FFF2-40B4-BE49-F238E27FC236}">
              <a16:creationId xmlns:a16="http://schemas.microsoft.com/office/drawing/2014/main" id="{0614CCBF-87E1-4CBB-ABE0-83AABF480D8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1" name="Text Box 6">
          <a:extLst>
            <a:ext uri="{FF2B5EF4-FFF2-40B4-BE49-F238E27FC236}">
              <a16:creationId xmlns:a16="http://schemas.microsoft.com/office/drawing/2014/main" id="{5B4083A6-BB10-43D3-9296-342FC69773D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2" name="Text Box 7">
          <a:extLst>
            <a:ext uri="{FF2B5EF4-FFF2-40B4-BE49-F238E27FC236}">
              <a16:creationId xmlns:a16="http://schemas.microsoft.com/office/drawing/2014/main" id="{4A5D319A-4302-4702-B10C-E10DA27E27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3" name="Text Box 8">
          <a:extLst>
            <a:ext uri="{FF2B5EF4-FFF2-40B4-BE49-F238E27FC236}">
              <a16:creationId xmlns:a16="http://schemas.microsoft.com/office/drawing/2014/main" id="{51C56549-A01F-46D7-8DA5-FC151E9BF22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4" name="Text Box 9">
          <a:extLst>
            <a:ext uri="{FF2B5EF4-FFF2-40B4-BE49-F238E27FC236}">
              <a16:creationId xmlns:a16="http://schemas.microsoft.com/office/drawing/2014/main" id="{8C7FA639-757B-4513-B556-0A4F2238138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5" name="Text Box 10">
          <a:extLst>
            <a:ext uri="{FF2B5EF4-FFF2-40B4-BE49-F238E27FC236}">
              <a16:creationId xmlns:a16="http://schemas.microsoft.com/office/drawing/2014/main" id="{66342825-F354-4B73-B278-6B4CA3BC08F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6" name="Text Box 11">
          <a:extLst>
            <a:ext uri="{FF2B5EF4-FFF2-40B4-BE49-F238E27FC236}">
              <a16:creationId xmlns:a16="http://schemas.microsoft.com/office/drawing/2014/main" id="{71372774-9409-43EB-BE92-D857181A866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7" name="Text Box 12">
          <a:extLst>
            <a:ext uri="{FF2B5EF4-FFF2-40B4-BE49-F238E27FC236}">
              <a16:creationId xmlns:a16="http://schemas.microsoft.com/office/drawing/2014/main" id="{376E56C6-D0F9-4238-91DC-CD52B4B2AA3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8" name="Text Box 13">
          <a:extLst>
            <a:ext uri="{FF2B5EF4-FFF2-40B4-BE49-F238E27FC236}">
              <a16:creationId xmlns:a16="http://schemas.microsoft.com/office/drawing/2014/main" id="{70B7E569-733D-4631-9CE2-D895CCF1C95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29" name="Text Box 14">
          <a:extLst>
            <a:ext uri="{FF2B5EF4-FFF2-40B4-BE49-F238E27FC236}">
              <a16:creationId xmlns:a16="http://schemas.microsoft.com/office/drawing/2014/main" id="{BD3B171E-49BF-41E0-A64C-5990B8B3957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0" name="Text Box 15">
          <a:extLst>
            <a:ext uri="{FF2B5EF4-FFF2-40B4-BE49-F238E27FC236}">
              <a16:creationId xmlns:a16="http://schemas.microsoft.com/office/drawing/2014/main" id="{5A33424F-F0AE-483C-AB74-78F9C5289E0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1" name="Text Box 16">
          <a:extLst>
            <a:ext uri="{FF2B5EF4-FFF2-40B4-BE49-F238E27FC236}">
              <a16:creationId xmlns:a16="http://schemas.microsoft.com/office/drawing/2014/main" id="{9AD996B7-FD63-429C-80BD-86BD991FA1D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2" name="Text Box 17">
          <a:extLst>
            <a:ext uri="{FF2B5EF4-FFF2-40B4-BE49-F238E27FC236}">
              <a16:creationId xmlns:a16="http://schemas.microsoft.com/office/drawing/2014/main" id="{5A356B49-E1E0-4890-938F-A02DC3EA6ED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3" name="Text Box 6">
          <a:extLst>
            <a:ext uri="{FF2B5EF4-FFF2-40B4-BE49-F238E27FC236}">
              <a16:creationId xmlns:a16="http://schemas.microsoft.com/office/drawing/2014/main" id="{EEEC8AB4-9513-4DD3-AE65-C0E93B21416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4" name="Text Box 7">
          <a:extLst>
            <a:ext uri="{FF2B5EF4-FFF2-40B4-BE49-F238E27FC236}">
              <a16:creationId xmlns:a16="http://schemas.microsoft.com/office/drawing/2014/main" id="{DD28819A-B295-4288-906E-B59A438A611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5" name="Text Box 8">
          <a:extLst>
            <a:ext uri="{FF2B5EF4-FFF2-40B4-BE49-F238E27FC236}">
              <a16:creationId xmlns:a16="http://schemas.microsoft.com/office/drawing/2014/main" id="{7764161C-3F46-41BB-AAA3-84D5C075211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6" name="Text Box 9">
          <a:extLst>
            <a:ext uri="{FF2B5EF4-FFF2-40B4-BE49-F238E27FC236}">
              <a16:creationId xmlns:a16="http://schemas.microsoft.com/office/drawing/2014/main" id="{3765937B-1FF7-4F0E-8CF7-C4EE324407B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7" name="Text Box 10">
          <a:extLst>
            <a:ext uri="{FF2B5EF4-FFF2-40B4-BE49-F238E27FC236}">
              <a16:creationId xmlns:a16="http://schemas.microsoft.com/office/drawing/2014/main" id="{E52DE545-E08B-4AA9-92D8-F6DCD692880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8" name="Text Box 11">
          <a:extLst>
            <a:ext uri="{FF2B5EF4-FFF2-40B4-BE49-F238E27FC236}">
              <a16:creationId xmlns:a16="http://schemas.microsoft.com/office/drawing/2014/main" id="{DB5E1477-EDBD-4DD1-8A54-65AAA5C5D8F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39" name="Text Box 12">
          <a:extLst>
            <a:ext uri="{FF2B5EF4-FFF2-40B4-BE49-F238E27FC236}">
              <a16:creationId xmlns:a16="http://schemas.microsoft.com/office/drawing/2014/main" id="{B77630D3-5509-49F2-8283-1C87275D296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0" name="Text Box 13">
          <a:extLst>
            <a:ext uri="{FF2B5EF4-FFF2-40B4-BE49-F238E27FC236}">
              <a16:creationId xmlns:a16="http://schemas.microsoft.com/office/drawing/2014/main" id="{B32AD77B-5267-47A3-9E81-E1158CC2288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1" name="Text Box 14">
          <a:extLst>
            <a:ext uri="{FF2B5EF4-FFF2-40B4-BE49-F238E27FC236}">
              <a16:creationId xmlns:a16="http://schemas.microsoft.com/office/drawing/2014/main" id="{D5D2675E-9BCE-4291-8AA1-0691FDE9C37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2" name="Text Box 15">
          <a:extLst>
            <a:ext uri="{FF2B5EF4-FFF2-40B4-BE49-F238E27FC236}">
              <a16:creationId xmlns:a16="http://schemas.microsoft.com/office/drawing/2014/main" id="{3E8208F3-0B59-40A2-A7D7-CA15C8FDD04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3" name="Text Box 16">
          <a:extLst>
            <a:ext uri="{FF2B5EF4-FFF2-40B4-BE49-F238E27FC236}">
              <a16:creationId xmlns:a16="http://schemas.microsoft.com/office/drawing/2014/main" id="{DA263F5B-E85A-468E-BA26-A35410D02D3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4" name="Text Box 17">
          <a:extLst>
            <a:ext uri="{FF2B5EF4-FFF2-40B4-BE49-F238E27FC236}">
              <a16:creationId xmlns:a16="http://schemas.microsoft.com/office/drawing/2014/main" id="{6A7ED398-863E-40E5-AEA4-E42502981C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5" name="Text Box 6">
          <a:extLst>
            <a:ext uri="{FF2B5EF4-FFF2-40B4-BE49-F238E27FC236}">
              <a16:creationId xmlns:a16="http://schemas.microsoft.com/office/drawing/2014/main" id="{DB081AD1-7D93-464B-85D3-DE633140424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6" name="Text Box 7">
          <a:extLst>
            <a:ext uri="{FF2B5EF4-FFF2-40B4-BE49-F238E27FC236}">
              <a16:creationId xmlns:a16="http://schemas.microsoft.com/office/drawing/2014/main" id="{1E5B657C-EDC3-4A0D-8B19-8B001A45462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7" name="Text Box 8">
          <a:extLst>
            <a:ext uri="{FF2B5EF4-FFF2-40B4-BE49-F238E27FC236}">
              <a16:creationId xmlns:a16="http://schemas.microsoft.com/office/drawing/2014/main" id="{A3FC530D-0777-43B3-A1D2-7073647C09F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8" name="Text Box 9">
          <a:extLst>
            <a:ext uri="{FF2B5EF4-FFF2-40B4-BE49-F238E27FC236}">
              <a16:creationId xmlns:a16="http://schemas.microsoft.com/office/drawing/2014/main" id="{6CC772E7-A3CD-4A3D-91A9-B05DD572C49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49" name="Text Box 10">
          <a:extLst>
            <a:ext uri="{FF2B5EF4-FFF2-40B4-BE49-F238E27FC236}">
              <a16:creationId xmlns:a16="http://schemas.microsoft.com/office/drawing/2014/main" id="{F1ADB5CB-2BCF-4A8C-BFDB-C009A9F4354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0" name="Text Box 11">
          <a:extLst>
            <a:ext uri="{FF2B5EF4-FFF2-40B4-BE49-F238E27FC236}">
              <a16:creationId xmlns:a16="http://schemas.microsoft.com/office/drawing/2014/main" id="{A091B1E6-51ED-41A7-B0D5-40FDB28C484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1" name="Text Box 12">
          <a:extLst>
            <a:ext uri="{FF2B5EF4-FFF2-40B4-BE49-F238E27FC236}">
              <a16:creationId xmlns:a16="http://schemas.microsoft.com/office/drawing/2014/main" id="{C8F17E2D-2497-4779-91A9-95D7D6C5D89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2" name="Text Box 13">
          <a:extLst>
            <a:ext uri="{FF2B5EF4-FFF2-40B4-BE49-F238E27FC236}">
              <a16:creationId xmlns:a16="http://schemas.microsoft.com/office/drawing/2014/main" id="{5D4D88A8-2BED-4813-B411-735D8440B9C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3" name="Text Box 14">
          <a:extLst>
            <a:ext uri="{FF2B5EF4-FFF2-40B4-BE49-F238E27FC236}">
              <a16:creationId xmlns:a16="http://schemas.microsoft.com/office/drawing/2014/main" id="{1B564CB4-70A4-46FB-B712-B92B61C5E85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4" name="Text Box 15">
          <a:extLst>
            <a:ext uri="{FF2B5EF4-FFF2-40B4-BE49-F238E27FC236}">
              <a16:creationId xmlns:a16="http://schemas.microsoft.com/office/drawing/2014/main" id="{D4237A05-B29C-4D03-A87F-B804FF42524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5" name="Text Box 16">
          <a:extLst>
            <a:ext uri="{FF2B5EF4-FFF2-40B4-BE49-F238E27FC236}">
              <a16:creationId xmlns:a16="http://schemas.microsoft.com/office/drawing/2014/main" id="{8C0849D7-5D4A-4F71-BB9A-9CC676B09F6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6" name="Text Box 17">
          <a:extLst>
            <a:ext uri="{FF2B5EF4-FFF2-40B4-BE49-F238E27FC236}">
              <a16:creationId xmlns:a16="http://schemas.microsoft.com/office/drawing/2014/main" id="{9A4636BD-AB42-4880-8049-AFC216B22A4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7" name="Text Box 7">
          <a:extLst>
            <a:ext uri="{FF2B5EF4-FFF2-40B4-BE49-F238E27FC236}">
              <a16:creationId xmlns:a16="http://schemas.microsoft.com/office/drawing/2014/main" id="{CA991F58-07C2-472B-AAEF-5FF7532681E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8" name="Text Box 8">
          <a:extLst>
            <a:ext uri="{FF2B5EF4-FFF2-40B4-BE49-F238E27FC236}">
              <a16:creationId xmlns:a16="http://schemas.microsoft.com/office/drawing/2014/main" id="{0BB71671-58EE-4708-8E0C-2A48A4D9055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59" name="Text Box 9">
          <a:extLst>
            <a:ext uri="{FF2B5EF4-FFF2-40B4-BE49-F238E27FC236}">
              <a16:creationId xmlns:a16="http://schemas.microsoft.com/office/drawing/2014/main" id="{66384D94-1632-42C3-A65A-D859CFFA168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0" name="Text Box 10">
          <a:extLst>
            <a:ext uri="{FF2B5EF4-FFF2-40B4-BE49-F238E27FC236}">
              <a16:creationId xmlns:a16="http://schemas.microsoft.com/office/drawing/2014/main" id="{576289FE-BB10-42B7-9F96-D772DDD6989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1" name="Text Box 11">
          <a:extLst>
            <a:ext uri="{FF2B5EF4-FFF2-40B4-BE49-F238E27FC236}">
              <a16:creationId xmlns:a16="http://schemas.microsoft.com/office/drawing/2014/main" id="{764E64D1-DD62-4F9D-9F23-6C10E54CB27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2" name="Text Box 12">
          <a:extLst>
            <a:ext uri="{FF2B5EF4-FFF2-40B4-BE49-F238E27FC236}">
              <a16:creationId xmlns:a16="http://schemas.microsoft.com/office/drawing/2014/main" id="{85D26EC7-5BE8-4F7F-B98B-FBD2118E443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3" name="Text Box 13">
          <a:extLst>
            <a:ext uri="{FF2B5EF4-FFF2-40B4-BE49-F238E27FC236}">
              <a16:creationId xmlns:a16="http://schemas.microsoft.com/office/drawing/2014/main" id="{B0844823-7D92-4354-A4B3-3C99842D7D1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4" name="Text Box 14">
          <a:extLst>
            <a:ext uri="{FF2B5EF4-FFF2-40B4-BE49-F238E27FC236}">
              <a16:creationId xmlns:a16="http://schemas.microsoft.com/office/drawing/2014/main" id="{6074B944-A24A-4214-B8E8-FB04FDEA1C3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5" name="Text Box 15">
          <a:extLst>
            <a:ext uri="{FF2B5EF4-FFF2-40B4-BE49-F238E27FC236}">
              <a16:creationId xmlns:a16="http://schemas.microsoft.com/office/drawing/2014/main" id="{9018F947-466D-4C81-8291-8856D26415F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6" name="Text Box 16">
          <a:extLst>
            <a:ext uri="{FF2B5EF4-FFF2-40B4-BE49-F238E27FC236}">
              <a16:creationId xmlns:a16="http://schemas.microsoft.com/office/drawing/2014/main" id="{4C352D87-4892-4202-B262-3FAE6B87498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7" name="Text Box 17">
          <a:extLst>
            <a:ext uri="{FF2B5EF4-FFF2-40B4-BE49-F238E27FC236}">
              <a16:creationId xmlns:a16="http://schemas.microsoft.com/office/drawing/2014/main" id="{3E23E2C0-2698-4585-A010-10428DB22D3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8" name="Text Box 6">
          <a:extLst>
            <a:ext uri="{FF2B5EF4-FFF2-40B4-BE49-F238E27FC236}">
              <a16:creationId xmlns:a16="http://schemas.microsoft.com/office/drawing/2014/main" id="{7E3104EA-EE99-4651-8227-A9F43557BF3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69" name="Text Box 7">
          <a:extLst>
            <a:ext uri="{FF2B5EF4-FFF2-40B4-BE49-F238E27FC236}">
              <a16:creationId xmlns:a16="http://schemas.microsoft.com/office/drawing/2014/main" id="{7A9A3625-048D-485F-B0A1-A6D826B522B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0" name="Text Box 8">
          <a:extLst>
            <a:ext uri="{FF2B5EF4-FFF2-40B4-BE49-F238E27FC236}">
              <a16:creationId xmlns:a16="http://schemas.microsoft.com/office/drawing/2014/main" id="{22F35BAA-51C3-425F-98E4-22B98BCBA5E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1" name="Text Box 9">
          <a:extLst>
            <a:ext uri="{FF2B5EF4-FFF2-40B4-BE49-F238E27FC236}">
              <a16:creationId xmlns:a16="http://schemas.microsoft.com/office/drawing/2014/main" id="{BC9A1F99-DAD4-4F52-8EC1-F4403778636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2" name="Text Box 10">
          <a:extLst>
            <a:ext uri="{FF2B5EF4-FFF2-40B4-BE49-F238E27FC236}">
              <a16:creationId xmlns:a16="http://schemas.microsoft.com/office/drawing/2014/main" id="{18881DDE-74B2-4CBB-A9B6-7359E6532A2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3" name="Text Box 11">
          <a:extLst>
            <a:ext uri="{FF2B5EF4-FFF2-40B4-BE49-F238E27FC236}">
              <a16:creationId xmlns:a16="http://schemas.microsoft.com/office/drawing/2014/main" id="{FDFCE229-F813-448D-8EBA-FF618462743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4" name="Text Box 12">
          <a:extLst>
            <a:ext uri="{FF2B5EF4-FFF2-40B4-BE49-F238E27FC236}">
              <a16:creationId xmlns:a16="http://schemas.microsoft.com/office/drawing/2014/main" id="{CC4B0562-5A9B-488E-8B55-5764436A802E}"/>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5" name="Text Box 13">
          <a:extLst>
            <a:ext uri="{FF2B5EF4-FFF2-40B4-BE49-F238E27FC236}">
              <a16:creationId xmlns:a16="http://schemas.microsoft.com/office/drawing/2014/main" id="{A5A81CAE-BB05-4156-BC59-B174F6DFA0B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6" name="Text Box 14">
          <a:extLst>
            <a:ext uri="{FF2B5EF4-FFF2-40B4-BE49-F238E27FC236}">
              <a16:creationId xmlns:a16="http://schemas.microsoft.com/office/drawing/2014/main" id="{CDC454F2-F5FA-4768-9A22-3183C634C4D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7" name="Text Box 15">
          <a:extLst>
            <a:ext uri="{FF2B5EF4-FFF2-40B4-BE49-F238E27FC236}">
              <a16:creationId xmlns:a16="http://schemas.microsoft.com/office/drawing/2014/main" id="{199B8A2E-2805-43F3-BFC5-C259CD69D1C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8" name="Text Box 16">
          <a:extLst>
            <a:ext uri="{FF2B5EF4-FFF2-40B4-BE49-F238E27FC236}">
              <a16:creationId xmlns:a16="http://schemas.microsoft.com/office/drawing/2014/main" id="{F71C1D71-AAFA-4D70-9117-F03ACE46F24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79" name="Text Box 17">
          <a:extLst>
            <a:ext uri="{FF2B5EF4-FFF2-40B4-BE49-F238E27FC236}">
              <a16:creationId xmlns:a16="http://schemas.microsoft.com/office/drawing/2014/main" id="{43286D4F-3854-42B4-A121-C3BDBB8B99A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0" name="Text Box 6">
          <a:extLst>
            <a:ext uri="{FF2B5EF4-FFF2-40B4-BE49-F238E27FC236}">
              <a16:creationId xmlns:a16="http://schemas.microsoft.com/office/drawing/2014/main" id="{3A53B35F-75FC-4055-8E96-069982E615F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1" name="Text Box 7">
          <a:extLst>
            <a:ext uri="{FF2B5EF4-FFF2-40B4-BE49-F238E27FC236}">
              <a16:creationId xmlns:a16="http://schemas.microsoft.com/office/drawing/2014/main" id="{D3D55D9D-A264-4E9F-896C-F431DED82D7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2" name="Text Box 8">
          <a:extLst>
            <a:ext uri="{FF2B5EF4-FFF2-40B4-BE49-F238E27FC236}">
              <a16:creationId xmlns:a16="http://schemas.microsoft.com/office/drawing/2014/main" id="{6D0BCAFA-F59C-475D-9756-5D763D03D51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3" name="Text Box 9">
          <a:extLst>
            <a:ext uri="{FF2B5EF4-FFF2-40B4-BE49-F238E27FC236}">
              <a16:creationId xmlns:a16="http://schemas.microsoft.com/office/drawing/2014/main" id="{4371D52B-048D-467E-B4DF-60120AD9C50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4" name="Text Box 10">
          <a:extLst>
            <a:ext uri="{FF2B5EF4-FFF2-40B4-BE49-F238E27FC236}">
              <a16:creationId xmlns:a16="http://schemas.microsoft.com/office/drawing/2014/main" id="{076540D3-9BDF-438A-BC9C-D20001D8FB32}"/>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5" name="Text Box 11">
          <a:extLst>
            <a:ext uri="{FF2B5EF4-FFF2-40B4-BE49-F238E27FC236}">
              <a16:creationId xmlns:a16="http://schemas.microsoft.com/office/drawing/2014/main" id="{68077DD7-9BA8-42D7-957B-5CB6AE1C6E9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6" name="Text Box 12">
          <a:extLst>
            <a:ext uri="{FF2B5EF4-FFF2-40B4-BE49-F238E27FC236}">
              <a16:creationId xmlns:a16="http://schemas.microsoft.com/office/drawing/2014/main" id="{85F87EED-F39B-4D2F-B4CA-D297C9A0C85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7" name="Text Box 13">
          <a:extLst>
            <a:ext uri="{FF2B5EF4-FFF2-40B4-BE49-F238E27FC236}">
              <a16:creationId xmlns:a16="http://schemas.microsoft.com/office/drawing/2014/main" id="{8CC7205B-F9C4-4ABF-96FF-F3D243D9A7B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8" name="Text Box 14">
          <a:extLst>
            <a:ext uri="{FF2B5EF4-FFF2-40B4-BE49-F238E27FC236}">
              <a16:creationId xmlns:a16="http://schemas.microsoft.com/office/drawing/2014/main" id="{E41ACD57-8A2E-401E-9D43-4869CC37A8C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89" name="Text Box 15">
          <a:extLst>
            <a:ext uri="{FF2B5EF4-FFF2-40B4-BE49-F238E27FC236}">
              <a16:creationId xmlns:a16="http://schemas.microsoft.com/office/drawing/2014/main" id="{524D770F-A631-4627-8EEA-FF1E6BA530A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0" name="Text Box 16">
          <a:extLst>
            <a:ext uri="{FF2B5EF4-FFF2-40B4-BE49-F238E27FC236}">
              <a16:creationId xmlns:a16="http://schemas.microsoft.com/office/drawing/2014/main" id="{C16F00EC-896D-4744-94B7-18293D58855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1" name="Text Box 17">
          <a:extLst>
            <a:ext uri="{FF2B5EF4-FFF2-40B4-BE49-F238E27FC236}">
              <a16:creationId xmlns:a16="http://schemas.microsoft.com/office/drawing/2014/main" id="{8CB9C47E-298A-455E-90BE-8B3D4F21640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2" name="Text Box 6">
          <a:extLst>
            <a:ext uri="{FF2B5EF4-FFF2-40B4-BE49-F238E27FC236}">
              <a16:creationId xmlns:a16="http://schemas.microsoft.com/office/drawing/2014/main" id="{40975272-2987-45C4-BE60-D46A7B66398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3" name="Text Box 7">
          <a:extLst>
            <a:ext uri="{FF2B5EF4-FFF2-40B4-BE49-F238E27FC236}">
              <a16:creationId xmlns:a16="http://schemas.microsoft.com/office/drawing/2014/main" id="{77798438-062B-4656-8053-DE20E22955C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4" name="Text Box 8">
          <a:extLst>
            <a:ext uri="{FF2B5EF4-FFF2-40B4-BE49-F238E27FC236}">
              <a16:creationId xmlns:a16="http://schemas.microsoft.com/office/drawing/2014/main" id="{5B135E36-909E-4E1B-9C35-94127ED63FE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5" name="Text Box 9">
          <a:extLst>
            <a:ext uri="{FF2B5EF4-FFF2-40B4-BE49-F238E27FC236}">
              <a16:creationId xmlns:a16="http://schemas.microsoft.com/office/drawing/2014/main" id="{3FD10619-C425-4D80-999B-A5DD306B234F}"/>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6" name="Text Box 10">
          <a:extLst>
            <a:ext uri="{FF2B5EF4-FFF2-40B4-BE49-F238E27FC236}">
              <a16:creationId xmlns:a16="http://schemas.microsoft.com/office/drawing/2014/main" id="{D98E614A-13C1-4D77-A16D-5B53650A7AE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7" name="Text Box 11">
          <a:extLst>
            <a:ext uri="{FF2B5EF4-FFF2-40B4-BE49-F238E27FC236}">
              <a16:creationId xmlns:a16="http://schemas.microsoft.com/office/drawing/2014/main" id="{60170388-E272-40AA-B182-7688D7CBD05A}"/>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8" name="Text Box 12">
          <a:extLst>
            <a:ext uri="{FF2B5EF4-FFF2-40B4-BE49-F238E27FC236}">
              <a16:creationId xmlns:a16="http://schemas.microsoft.com/office/drawing/2014/main" id="{65E9D326-3E12-4618-BA5D-1F95D598DD7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099" name="Text Box 13">
          <a:extLst>
            <a:ext uri="{FF2B5EF4-FFF2-40B4-BE49-F238E27FC236}">
              <a16:creationId xmlns:a16="http://schemas.microsoft.com/office/drawing/2014/main" id="{82E9291A-A17D-410B-80F4-107B72BCE48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0" name="Text Box 14">
          <a:extLst>
            <a:ext uri="{FF2B5EF4-FFF2-40B4-BE49-F238E27FC236}">
              <a16:creationId xmlns:a16="http://schemas.microsoft.com/office/drawing/2014/main" id="{0AE108E4-C200-4403-AD39-19CCB9D047F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1" name="Text Box 15">
          <a:extLst>
            <a:ext uri="{FF2B5EF4-FFF2-40B4-BE49-F238E27FC236}">
              <a16:creationId xmlns:a16="http://schemas.microsoft.com/office/drawing/2014/main" id="{7FCA7511-AA68-44D4-9E69-ECF6A59B252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2" name="Text Box 16">
          <a:extLst>
            <a:ext uri="{FF2B5EF4-FFF2-40B4-BE49-F238E27FC236}">
              <a16:creationId xmlns:a16="http://schemas.microsoft.com/office/drawing/2014/main" id="{BBB924FE-6C2C-4355-A837-39A611DCEB4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3" name="Text Box 17">
          <a:extLst>
            <a:ext uri="{FF2B5EF4-FFF2-40B4-BE49-F238E27FC236}">
              <a16:creationId xmlns:a16="http://schemas.microsoft.com/office/drawing/2014/main" id="{0DA1C321-0C7B-4214-8C8F-24F390E4AEF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4" name="Text Box 7">
          <a:extLst>
            <a:ext uri="{FF2B5EF4-FFF2-40B4-BE49-F238E27FC236}">
              <a16:creationId xmlns:a16="http://schemas.microsoft.com/office/drawing/2014/main" id="{2FB35D5A-6982-405E-81B7-FF847E6AA18D}"/>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5" name="Text Box 8">
          <a:extLst>
            <a:ext uri="{FF2B5EF4-FFF2-40B4-BE49-F238E27FC236}">
              <a16:creationId xmlns:a16="http://schemas.microsoft.com/office/drawing/2014/main" id="{387027BE-6E91-4B3C-9A51-8E01C526FF41}"/>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6" name="Text Box 9">
          <a:extLst>
            <a:ext uri="{FF2B5EF4-FFF2-40B4-BE49-F238E27FC236}">
              <a16:creationId xmlns:a16="http://schemas.microsoft.com/office/drawing/2014/main" id="{F96CDC51-9958-4F03-8D42-C6CA05280BE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7" name="Text Box 10">
          <a:extLst>
            <a:ext uri="{FF2B5EF4-FFF2-40B4-BE49-F238E27FC236}">
              <a16:creationId xmlns:a16="http://schemas.microsoft.com/office/drawing/2014/main" id="{F98D289F-D32F-4BE0-83F5-E970248F15F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8" name="Text Box 11">
          <a:extLst>
            <a:ext uri="{FF2B5EF4-FFF2-40B4-BE49-F238E27FC236}">
              <a16:creationId xmlns:a16="http://schemas.microsoft.com/office/drawing/2014/main" id="{5F83C2FC-5BBB-45A3-932D-0C796ABB559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09" name="Text Box 12">
          <a:extLst>
            <a:ext uri="{FF2B5EF4-FFF2-40B4-BE49-F238E27FC236}">
              <a16:creationId xmlns:a16="http://schemas.microsoft.com/office/drawing/2014/main" id="{BDE78B1A-FCED-4BCE-872D-3891C18A520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0" name="Text Box 13">
          <a:extLst>
            <a:ext uri="{FF2B5EF4-FFF2-40B4-BE49-F238E27FC236}">
              <a16:creationId xmlns:a16="http://schemas.microsoft.com/office/drawing/2014/main" id="{2A7A9C66-7A13-4655-B313-58011E723729}"/>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1" name="Text Box 14">
          <a:extLst>
            <a:ext uri="{FF2B5EF4-FFF2-40B4-BE49-F238E27FC236}">
              <a16:creationId xmlns:a16="http://schemas.microsoft.com/office/drawing/2014/main" id="{9F4D4C44-6A9E-41F6-9285-245F69997DB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2" name="Text Box 15">
          <a:extLst>
            <a:ext uri="{FF2B5EF4-FFF2-40B4-BE49-F238E27FC236}">
              <a16:creationId xmlns:a16="http://schemas.microsoft.com/office/drawing/2014/main" id="{9D8D116F-29C9-4202-9415-1BD4D025283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3" name="Text Box 16">
          <a:extLst>
            <a:ext uri="{FF2B5EF4-FFF2-40B4-BE49-F238E27FC236}">
              <a16:creationId xmlns:a16="http://schemas.microsoft.com/office/drawing/2014/main" id="{33D2B87A-C0F6-483E-B4A6-4B9DD5CF8838}"/>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4" name="Text Box 17">
          <a:extLst>
            <a:ext uri="{FF2B5EF4-FFF2-40B4-BE49-F238E27FC236}">
              <a16:creationId xmlns:a16="http://schemas.microsoft.com/office/drawing/2014/main" id="{4035F4DF-83AA-4560-BF76-A8B5710FC90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5" name="Text Box 6">
          <a:extLst>
            <a:ext uri="{FF2B5EF4-FFF2-40B4-BE49-F238E27FC236}">
              <a16:creationId xmlns:a16="http://schemas.microsoft.com/office/drawing/2014/main" id="{47B1470B-2F07-470A-8D46-E45C5FAAB55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6" name="Text Box 7">
          <a:extLst>
            <a:ext uri="{FF2B5EF4-FFF2-40B4-BE49-F238E27FC236}">
              <a16:creationId xmlns:a16="http://schemas.microsoft.com/office/drawing/2014/main" id="{8FE7F891-A7FC-4E4D-92DC-01CF2EA60A6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7" name="Text Box 8">
          <a:extLst>
            <a:ext uri="{FF2B5EF4-FFF2-40B4-BE49-F238E27FC236}">
              <a16:creationId xmlns:a16="http://schemas.microsoft.com/office/drawing/2014/main" id="{6505A9A9-92BB-4D8F-8C10-C6B14323BFD6}"/>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8" name="Text Box 9">
          <a:extLst>
            <a:ext uri="{FF2B5EF4-FFF2-40B4-BE49-F238E27FC236}">
              <a16:creationId xmlns:a16="http://schemas.microsoft.com/office/drawing/2014/main" id="{42BBD3F2-742B-451E-8A68-779567FBC3C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19" name="Text Box 10">
          <a:extLst>
            <a:ext uri="{FF2B5EF4-FFF2-40B4-BE49-F238E27FC236}">
              <a16:creationId xmlns:a16="http://schemas.microsoft.com/office/drawing/2014/main" id="{93D2CA17-251D-4B63-B0A8-CFD976DEDCB5}"/>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0" name="Text Box 11">
          <a:extLst>
            <a:ext uri="{FF2B5EF4-FFF2-40B4-BE49-F238E27FC236}">
              <a16:creationId xmlns:a16="http://schemas.microsoft.com/office/drawing/2014/main" id="{9A56EE5E-CFFE-4AFE-8A9E-986F523ACAA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1" name="Text Box 12">
          <a:extLst>
            <a:ext uri="{FF2B5EF4-FFF2-40B4-BE49-F238E27FC236}">
              <a16:creationId xmlns:a16="http://schemas.microsoft.com/office/drawing/2014/main" id="{DF5C70DD-8570-4302-92BB-C439565C3824}"/>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2" name="Text Box 13">
          <a:extLst>
            <a:ext uri="{FF2B5EF4-FFF2-40B4-BE49-F238E27FC236}">
              <a16:creationId xmlns:a16="http://schemas.microsoft.com/office/drawing/2014/main" id="{E4009EDE-21FC-45B0-8388-2CD6081362EB}"/>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3" name="Text Box 14">
          <a:extLst>
            <a:ext uri="{FF2B5EF4-FFF2-40B4-BE49-F238E27FC236}">
              <a16:creationId xmlns:a16="http://schemas.microsoft.com/office/drawing/2014/main" id="{4BC4A762-66F3-42E4-B2BB-8BA8989EFBAC}"/>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4" name="Text Box 15">
          <a:extLst>
            <a:ext uri="{FF2B5EF4-FFF2-40B4-BE49-F238E27FC236}">
              <a16:creationId xmlns:a16="http://schemas.microsoft.com/office/drawing/2014/main" id="{A3DDE54F-6932-4AA1-979A-91A515C4AF80}"/>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5" name="Text Box 16">
          <a:extLst>
            <a:ext uri="{FF2B5EF4-FFF2-40B4-BE49-F238E27FC236}">
              <a16:creationId xmlns:a16="http://schemas.microsoft.com/office/drawing/2014/main" id="{A5306230-ED57-435A-84C8-7DE71B7F63C3}"/>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85725</xdr:colOff>
      <xdr:row>24</xdr:row>
      <xdr:rowOff>653512</xdr:rowOff>
    </xdr:to>
    <xdr:sp macro="" textlink="">
      <xdr:nvSpPr>
        <xdr:cNvPr id="1126" name="Text Box 17">
          <a:extLst>
            <a:ext uri="{FF2B5EF4-FFF2-40B4-BE49-F238E27FC236}">
              <a16:creationId xmlns:a16="http://schemas.microsoft.com/office/drawing/2014/main" id="{2E332599-4E5F-460B-999C-7EFFC62A19E7}"/>
            </a:ext>
          </a:extLst>
        </xdr:cNvPr>
        <xdr:cNvSpPr txBox="1">
          <a:spLocks noChangeArrowheads="1"/>
        </xdr:cNvSpPr>
      </xdr:nvSpPr>
      <xdr:spPr bwMode="auto">
        <a:xfrm>
          <a:off x="3399905" y="3142211"/>
          <a:ext cx="85725" cy="112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21</xdr:row>
      <xdr:rowOff>0</xdr:rowOff>
    </xdr:from>
    <xdr:ext cx="85725" cy="1411821"/>
    <xdr:sp macro="" textlink="">
      <xdr:nvSpPr>
        <xdr:cNvPr id="1127" name="Text Box 6">
          <a:extLst>
            <a:ext uri="{FF2B5EF4-FFF2-40B4-BE49-F238E27FC236}">
              <a16:creationId xmlns:a16="http://schemas.microsoft.com/office/drawing/2014/main" id="{383A8623-F06E-42C7-B081-8B15796C29C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28" name="Text Box 7">
          <a:extLst>
            <a:ext uri="{FF2B5EF4-FFF2-40B4-BE49-F238E27FC236}">
              <a16:creationId xmlns:a16="http://schemas.microsoft.com/office/drawing/2014/main" id="{975EB5EF-EED1-479D-8747-303D802FDA2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29" name="Text Box 8">
          <a:extLst>
            <a:ext uri="{FF2B5EF4-FFF2-40B4-BE49-F238E27FC236}">
              <a16:creationId xmlns:a16="http://schemas.microsoft.com/office/drawing/2014/main" id="{4186E63A-50E3-49BB-B34F-362445F84DB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0" name="Text Box 9">
          <a:extLst>
            <a:ext uri="{FF2B5EF4-FFF2-40B4-BE49-F238E27FC236}">
              <a16:creationId xmlns:a16="http://schemas.microsoft.com/office/drawing/2014/main" id="{5015B0F0-18E6-4CD0-8A3C-25578B98219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1" name="Text Box 10">
          <a:extLst>
            <a:ext uri="{FF2B5EF4-FFF2-40B4-BE49-F238E27FC236}">
              <a16:creationId xmlns:a16="http://schemas.microsoft.com/office/drawing/2014/main" id="{C2C68740-3CBC-4F73-ABED-42552FC3E8F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2" name="Text Box 11">
          <a:extLst>
            <a:ext uri="{FF2B5EF4-FFF2-40B4-BE49-F238E27FC236}">
              <a16:creationId xmlns:a16="http://schemas.microsoft.com/office/drawing/2014/main" id="{E5555BC0-C384-400C-A9C5-56C476CC99D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3" name="Text Box 12">
          <a:extLst>
            <a:ext uri="{FF2B5EF4-FFF2-40B4-BE49-F238E27FC236}">
              <a16:creationId xmlns:a16="http://schemas.microsoft.com/office/drawing/2014/main" id="{77A2008A-167B-475D-8A5D-0B3224031B7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4" name="Text Box 13">
          <a:extLst>
            <a:ext uri="{FF2B5EF4-FFF2-40B4-BE49-F238E27FC236}">
              <a16:creationId xmlns:a16="http://schemas.microsoft.com/office/drawing/2014/main" id="{37C86CBF-4710-45AF-A3C8-068AFC466BC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5" name="Text Box 14">
          <a:extLst>
            <a:ext uri="{FF2B5EF4-FFF2-40B4-BE49-F238E27FC236}">
              <a16:creationId xmlns:a16="http://schemas.microsoft.com/office/drawing/2014/main" id="{BDE6FB43-F20A-4F24-B2D7-79CE898B71B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6" name="Text Box 15">
          <a:extLst>
            <a:ext uri="{FF2B5EF4-FFF2-40B4-BE49-F238E27FC236}">
              <a16:creationId xmlns:a16="http://schemas.microsoft.com/office/drawing/2014/main" id="{ECD6E013-52D1-4256-BC3A-4CDAEA62BA1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7" name="Text Box 16">
          <a:extLst>
            <a:ext uri="{FF2B5EF4-FFF2-40B4-BE49-F238E27FC236}">
              <a16:creationId xmlns:a16="http://schemas.microsoft.com/office/drawing/2014/main" id="{FAC86880-4316-401A-BE68-E30CF190307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8" name="Text Box 17">
          <a:extLst>
            <a:ext uri="{FF2B5EF4-FFF2-40B4-BE49-F238E27FC236}">
              <a16:creationId xmlns:a16="http://schemas.microsoft.com/office/drawing/2014/main" id="{198995E8-EA91-407E-96A2-52195FBB56A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39" name="Text Box 6">
          <a:extLst>
            <a:ext uri="{FF2B5EF4-FFF2-40B4-BE49-F238E27FC236}">
              <a16:creationId xmlns:a16="http://schemas.microsoft.com/office/drawing/2014/main" id="{2B916DC6-405F-4764-90C3-3D79F5921A5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0" name="Text Box 7">
          <a:extLst>
            <a:ext uri="{FF2B5EF4-FFF2-40B4-BE49-F238E27FC236}">
              <a16:creationId xmlns:a16="http://schemas.microsoft.com/office/drawing/2014/main" id="{41A71D51-4407-466F-8E01-F22C5F07EC7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1" name="Text Box 8">
          <a:extLst>
            <a:ext uri="{FF2B5EF4-FFF2-40B4-BE49-F238E27FC236}">
              <a16:creationId xmlns:a16="http://schemas.microsoft.com/office/drawing/2014/main" id="{9424CF52-B5CB-435C-817C-489FFF0EABB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2" name="Text Box 9">
          <a:extLst>
            <a:ext uri="{FF2B5EF4-FFF2-40B4-BE49-F238E27FC236}">
              <a16:creationId xmlns:a16="http://schemas.microsoft.com/office/drawing/2014/main" id="{5B6C0C2E-83D4-4B3B-9E4D-5F319E7BBBF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3" name="Text Box 10">
          <a:extLst>
            <a:ext uri="{FF2B5EF4-FFF2-40B4-BE49-F238E27FC236}">
              <a16:creationId xmlns:a16="http://schemas.microsoft.com/office/drawing/2014/main" id="{AF533D24-5C19-4181-BDF6-DE5B005D415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4" name="Text Box 11">
          <a:extLst>
            <a:ext uri="{FF2B5EF4-FFF2-40B4-BE49-F238E27FC236}">
              <a16:creationId xmlns:a16="http://schemas.microsoft.com/office/drawing/2014/main" id="{ADC287D5-4DA3-47C0-9CA1-EA5808BDD84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5" name="Text Box 12">
          <a:extLst>
            <a:ext uri="{FF2B5EF4-FFF2-40B4-BE49-F238E27FC236}">
              <a16:creationId xmlns:a16="http://schemas.microsoft.com/office/drawing/2014/main" id="{B9704D8F-62FD-4919-B307-69F7675630B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6" name="Text Box 13">
          <a:extLst>
            <a:ext uri="{FF2B5EF4-FFF2-40B4-BE49-F238E27FC236}">
              <a16:creationId xmlns:a16="http://schemas.microsoft.com/office/drawing/2014/main" id="{6E92D516-97CC-493F-A44C-7699B97F773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7" name="Text Box 14">
          <a:extLst>
            <a:ext uri="{FF2B5EF4-FFF2-40B4-BE49-F238E27FC236}">
              <a16:creationId xmlns:a16="http://schemas.microsoft.com/office/drawing/2014/main" id="{FB4B7516-E821-4A38-B029-0216F9CA163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8" name="Text Box 15">
          <a:extLst>
            <a:ext uri="{FF2B5EF4-FFF2-40B4-BE49-F238E27FC236}">
              <a16:creationId xmlns:a16="http://schemas.microsoft.com/office/drawing/2014/main" id="{B04861E0-10F5-4994-9701-EE8EF5E2585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49" name="Text Box 16">
          <a:extLst>
            <a:ext uri="{FF2B5EF4-FFF2-40B4-BE49-F238E27FC236}">
              <a16:creationId xmlns:a16="http://schemas.microsoft.com/office/drawing/2014/main" id="{5CFC6054-FF0B-4C03-B504-0F13B1AC063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0" name="Text Box 17">
          <a:extLst>
            <a:ext uri="{FF2B5EF4-FFF2-40B4-BE49-F238E27FC236}">
              <a16:creationId xmlns:a16="http://schemas.microsoft.com/office/drawing/2014/main" id="{C4DEC222-401F-450C-9414-B0CD5A6855B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1" name="Text Box 7">
          <a:extLst>
            <a:ext uri="{FF2B5EF4-FFF2-40B4-BE49-F238E27FC236}">
              <a16:creationId xmlns:a16="http://schemas.microsoft.com/office/drawing/2014/main" id="{97B256C5-8633-46CE-BD92-943C8D42D91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2" name="Text Box 8">
          <a:extLst>
            <a:ext uri="{FF2B5EF4-FFF2-40B4-BE49-F238E27FC236}">
              <a16:creationId xmlns:a16="http://schemas.microsoft.com/office/drawing/2014/main" id="{BB7FCB16-F91C-4504-9801-1AB580C788D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3" name="Text Box 9">
          <a:extLst>
            <a:ext uri="{FF2B5EF4-FFF2-40B4-BE49-F238E27FC236}">
              <a16:creationId xmlns:a16="http://schemas.microsoft.com/office/drawing/2014/main" id="{2951CF0A-5045-47E0-A7A5-6B499A0555B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4" name="Text Box 10">
          <a:extLst>
            <a:ext uri="{FF2B5EF4-FFF2-40B4-BE49-F238E27FC236}">
              <a16:creationId xmlns:a16="http://schemas.microsoft.com/office/drawing/2014/main" id="{CE8F1B1D-0C66-4DC3-94F6-25BC5CB2F97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5" name="Text Box 11">
          <a:extLst>
            <a:ext uri="{FF2B5EF4-FFF2-40B4-BE49-F238E27FC236}">
              <a16:creationId xmlns:a16="http://schemas.microsoft.com/office/drawing/2014/main" id="{BFC091DE-A3EC-4300-8026-360D25529C3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6" name="Text Box 12">
          <a:extLst>
            <a:ext uri="{FF2B5EF4-FFF2-40B4-BE49-F238E27FC236}">
              <a16:creationId xmlns:a16="http://schemas.microsoft.com/office/drawing/2014/main" id="{2CBAF0EC-4C77-4FB2-A7EE-C93E0A02D78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7" name="Text Box 13">
          <a:extLst>
            <a:ext uri="{FF2B5EF4-FFF2-40B4-BE49-F238E27FC236}">
              <a16:creationId xmlns:a16="http://schemas.microsoft.com/office/drawing/2014/main" id="{6FA2562D-6418-4D35-A319-A964DC305F7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8" name="Text Box 14">
          <a:extLst>
            <a:ext uri="{FF2B5EF4-FFF2-40B4-BE49-F238E27FC236}">
              <a16:creationId xmlns:a16="http://schemas.microsoft.com/office/drawing/2014/main" id="{8CD34DC2-679A-4C45-88DC-A3EC3D536EB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59" name="Text Box 15">
          <a:extLst>
            <a:ext uri="{FF2B5EF4-FFF2-40B4-BE49-F238E27FC236}">
              <a16:creationId xmlns:a16="http://schemas.microsoft.com/office/drawing/2014/main" id="{90A2BA87-8A22-42CF-BC5C-65507C885D9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0" name="Text Box 16">
          <a:extLst>
            <a:ext uri="{FF2B5EF4-FFF2-40B4-BE49-F238E27FC236}">
              <a16:creationId xmlns:a16="http://schemas.microsoft.com/office/drawing/2014/main" id="{E421E867-9174-4D85-93C3-BE0CB7FBA2B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1" name="Text Box 17">
          <a:extLst>
            <a:ext uri="{FF2B5EF4-FFF2-40B4-BE49-F238E27FC236}">
              <a16:creationId xmlns:a16="http://schemas.microsoft.com/office/drawing/2014/main" id="{5E3E3E7C-8720-4E12-B453-93F6C5556FF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2" name="Text Box 6">
          <a:extLst>
            <a:ext uri="{FF2B5EF4-FFF2-40B4-BE49-F238E27FC236}">
              <a16:creationId xmlns:a16="http://schemas.microsoft.com/office/drawing/2014/main" id="{332014AE-CB0A-413A-B419-ACF5A674359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3" name="Text Box 7">
          <a:extLst>
            <a:ext uri="{FF2B5EF4-FFF2-40B4-BE49-F238E27FC236}">
              <a16:creationId xmlns:a16="http://schemas.microsoft.com/office/drawing/2014/main" id="{FA3B59BF-73E4-4C30-A9E3-1E7BC380FBD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4" name="Text Box 8">
          <a:extLst>
            <a:ext uri="{FF2B5EF4-FFF2-40B4-BE49-F238E27FC236}">
              <a16:creationId xmlns:a16="http://schemas.microsoft.com/office/drawing/2014/main" id="{A323809C-6FBE-4CA1-8319-F90AE1E37D9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5" name="Text Box 9">
          <a:extLst>
            <a:ext uri="{FF2B5EF4-FFF2-40B4-BE49-F238E27FC236}">
              <a16:creationId xmlns:a16="http://schemas.microsoft.com/office/drawing/2014/main" id="{68FB32DD-ACA8-4C7D-8CB9-6CF73AF308F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6" name="Text Box 10">
          <a:extLst>
            <a:ext uri="{FF2B5EF4-FFF2-40B4-BE49-F238E27FC236}">
              <a16:creationId xmlns:a16="http://schemas.microsoft.com/office/drawing/2014/main" id="{83B6F10D-6C59-4973-926F-DD564EDF576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7" name="Text Box 11">
          <a:extLst>
            <a:ext uri="{FF2B5EF4-FFF2-40B4-BE49-F238E27FC236}">
              <a16:creationId xmlns:a16="http://schemas.microsoft.com/office/drawing/2014/main" id="{9A235CAE-7F0E-4ED6-9CD0-253C1335FC1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8" name="Text Box 12">
          <a:extLst>
            <a:ext uri="{FF2B5EF4-FFF2-40B4-BE49-F238E27FC236}">
              <a16:creationId xmlns:a16="http://schemas.microsoft.com/office/drawing/2014/main" id="{E84D444D-8E1D-455B-AB06-1504392E6C7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69" name="Text Box 13">
          <a:extLst>
            <a:ext uri="{FF2B5EF4-FFF2-40B4-BE49-F238E27FC236}">
              <a16:creationId xmlns:a16="http://schemas.microsoft.com/office/drawing/2014/main" id="{D5DD1BE4-0052-46B5-BA2E-D23A629CFA2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0" name="Text Box 14">
          <a:extLst>
            <a:ext uri="{FF2B5EF4-FFF2-40B4-BE49-F238E27FC236}">
              <a16:creationId xmlns:a16="http://schemas.microsoft.com/office/drawing/2014/main" id="{54FD7F9B-C155-41D7-9CB3-F2CEA45E5AB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1" name="Text Box 15">
          <a:extLst>
            <a:ext uri="{FF2B5EF4-FFF2-40B4-BE49-F238E27FC236}">
              <a16:creationId xmlns:a16="http://schemas.microsoft.com/office/drawing/2014/main" id="{7826593A-5B70-42BD-A323-BDF9BCDA24A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2" name="Text Box 16">
          <a:extLst>
            <a:ext uri="{FF2B5EF4-FFF2-40B4-BE49-F238E27FC236}">
              <a16:creationId xmlns:a16="http://schemas.microsoft.com/office/drawing/2014/main" id="{CB1EBDF4-517A-4088-834C-17818124482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3" name="Text Box 17">
          <a:extLst>
            <a:ext uri="{FF2B5EF4-FFF2-40B4-BE49-F238E27FC236}">
              <a16:creationId xmlns:a16="http://schemas.microsoft.com/office/drawing/2014/main" id="{DCF0C3A3-6492-4563-9430-EDFDAB91598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4" name="Text Box 6">
          <a:extLst>
            <a:ext uri="{FF2B5EF4-FFF2-40B4-BE49-F238E27FC236}">
              <a16:creationId xmlns:a16="http://schemas.microsoft.com/office/drawing/2014/main" id="{20F8BBA7-5CFD-4016-A27C-4184553B6FD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5" name="Text Box 7">
          <a:extLst>
            <a:ext uri="{FF2B5EF4-FFF2-40B4-BE49-F238E27FC236}">
              <a16:creationId xmlns:a16="http://schemas.microsoft.com/office/drawing/2014/main" id="{9BD89C87-989C-457A-9354-6531AC13D48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6" name="Text Box 8">
          <a:extLst>
            <a:ext uri="{FF2B5EF4-FFF2-40B4-BE49-F238E27FC236}">
              <a16:creationId xmlns:a16="http://schemas.microsoft.com/office/drawing/2014/main" id="{3F91E36E-D190-428E-BAF2-7337883631B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7" name="Text Box 9">
          <a:extLst>
            <a:ext uri="{FF2B5EF4-FFF2-40B4-BE49-F238E27FC236}">
              <a16:creationId xmlns:a16="http://schemas.microsoft.com/office/drawing/2014/main" id="{B28D745E-7420-4920-B27F-DB6DBEDB6E4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8" name="Text Box 10">
          <a:extLst>
            <a:ext uri="{FF2B5EF4-FFF2-40B4-BE49-F238E27FC236}">
              <a16:creationId xmlns:a16="http://schemas.microsoft.com/office/drawing/2014/main" id="{D50D0984-C512-4500-8279-74DB310D3E9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79" name="Text Box 11">
          <a:extLst>
            <a:ext uri="{FF2B5EF4-FFF2-40B4-BE49-F238E27FC236}">
              <a16:creationId xmlns:a16="http://schemas.microsoft.com/office/drawing/2014/main" id="{487973A5-F9DA-461A-A0DE-907BD6E532D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0" name="Text Box 12">
          <a:extLst>
            <a:ext uri="{FF2B5EF4-FFF2-40B4-BE49-F238E27FC236}">
              <a16:creationId xmlns:a16="http://schemas.microsoft.com/office/drawing/2014/main" id="{C85C9FC6-1954-41DF-A27D-384DE7C609D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1" name="Text Box 13">
          <a:extLst>
            <a:ext uri="{FF2B5EF4-FFF2-40B4-BE49-F238E27FC236}">
              <a16:creationId xmlns:a16="http://schemas.microsoft.com/office/drawing/2014/main" id="{65B8E97E-2299-4D6F-B72F-83B155F877E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2" name="Text Box 14">
          <a:extLst>
            <a:ext uri="{FF2B5EF4-FFF2-40B4-BE49-F238E27FC236}">
              <a16:creationId xmlns:a16="http://schemas.microsoft.com/office/drawing/2014/main" id="{D2ACD9FE-F571-44AB-B106-79F6A89DD6C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3" name="Text Box 15">
          <a:extLst>
            <a:ext uri="{FF2B5EF4-FFF2-40B4-BE49-F238E27FC236}">
              <a16:creationId xmlns:a16="http://schemas.microsoft.com/office/drawing/2014/main" id="{33AEFD37-BFDC-4765-924D-F3A32DA1C82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4" name="Text Box 16">
          <a:extLst>
            <a:ext uri="{FF2B5EF4-FFF2-40B4-BE49-F238E27FC236}">
              <a16:creationId xmlns:a16="http://schemas.microsoft.com/office/drawing/2014/main" id="{7994F7DB-18BE-42F1-889F-7B1BE1ABBD8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5" name="Text Box 17">
          <a:extLst>
            <a:ext uri="{FF2B5EF4-FFF2-40B4-BE49-F238E27FC236}">
              <a16:creationId xmlns:a16="http://schemas.microsoft.com/office/drawing/2014/main" id="{3343EF9C-A8FB-48F2-9B79-87D17A16DD3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6" name="Text Box 6">
          <a:extLst>
            <a:ext uri="{FF2B5EF4-FFF2-40B4-BE49-F238E27FC236}">
              <a16:creationId xmlns:a16="http://schemas.microsoft.com/office/drawing/2014/main" id="{B54EE7B9-BD4D-444F-9902-031D488C2EA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7" name="Text Box 7">
          <a:extLst>
            <a:ext uri="{FF2B5EF4-FFF2-40B4-BE49-F238E27FC236}">
              <a16:creationId xmlns:a16="http://schemas.microsoft.com/office/drawing/2014/main" id="{E446EBFC-64B5-414C-950D-CC4DF173C47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8" name="Text Box 8">
          <a:extLst>
            <a:ext uri="{FF2B5EF4-FFF2-40B4-BE49-F238E27FC236}">
              <a16:creationId xmlns:a16="http://schemas.microsoft.com/office/drawing/2014/main" id="{55B5DFE6-309C-4939-B56E-FB6C9BFE7F1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89" name="Text Box 9">
          <a:extLst>
            <a:ext uri="{FF2B5EF4-FFF2-40B4-BE49-F238E27FC236}">
              <a16:creationId xmlns:a16="http://schemas.microsoft.com/office/drawing/2014/main" id="{D836DA9F-0781-4EEA-A7DB-7659BA56658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0" name="Text Box 10">
          <a:extLst>
            <a:ext uri="{FF2B5EF4-FFF2-40B4-BE49-F238E27FC236}">
              <a16:creationId xmlns:a16="http://schemas.microsoft.com/office/drawing/2014/main" id="{39840A6A-A8CA-421D-9221-24041CF9CE8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1" name="Text Box 11">
          <a:extLst>
            <a:ext uri="{FF2B5EF4-FFF2-40B4-BE49-F238E27FC236}">
              <a16:creationId xmlns:a16="http://schemas.microsoft.com/office/drawing/2014/main" id="{C1B3706E-E304-4D04-9FF5-021C6F59B3F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2" name="Text Box 12">
          <a:extLst>
            <a:ext uri="{FF2B5EF4-FFF2-40B4-BE49-F238E27FC236}">
              <a16:creationId xmlns:a16="http://schemas.microsoft.com/office/drawing/2014/main" id="{0FD4B8E9-9276-4F47-9743-1B708395FFA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3" name="Text Box 13">
          <a:extLst>
            <a:ext uri="{FF2B5EF4-FFF2-40B4-BE49-F238E27FC236}">
              <a16:creationId xmlns:a16="http://schemas.microsoft.com/office/drawing/2014/main" id="{1798AA74-DB55-4D2F-8B13-560E96206B8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4" name="Text Box 14">
          <a:extLst>
            <a:ext uri="{FF2B5EF4-FFF2-40B4-BE49-F238E27FC236}">
              <a16:creationId xmlns:a16="http://schemas.microsoft.com/office/drawing/2014/main" id="{CFA196E0-F7A6-41B0-8786-71D39F8A02A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5" name="Text Box 15">
          <a:extLst>
            <a:ext uri="{FF2B5EF4-FFF2-40B4-BE49-F238E27FC236}">
              <a16:creationId xmlns:a16="http://schemas.microsoft.com/office/drawing/2014/main" id="{698759BB-8CBB-452A-9E7F-C82E474B346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6" name="Text Box 16">
          <a:extLst>
            <a:ext uri="{FF2B5EF4-FFF2-40B4-BE49-F238E27FC236}">
              <a16:creationId xmlns:a16="http://schemas.microsoft.com/office/drawing/2014/main" id="{05360824-ADD5-42F1-8491-D8B4F4A5C30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7" name="Text Box 17">
          <a:extLst>
            <a:ext uri="{FF2B5EF4-FFF2-40B4-BE49-F238E27FC236}">
              <a16:creationId xmlns:a16="http://schemas.microsoft.com/office/drawing/2014/main" id="{9922CFF4-B003-4CD3-8167-DCE870A4323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8" name="Text Box 7">
          <a:extLst>
            <a:ext uri="{FF2B5EF4-FFF2-40B4-BE49-F238E27FC236}">
              <a16:creationId xmlns:a16="http://schemas.microsoft.com/office/drawing/2014/main" id="{76376DFD-509A-427D-ACF0-212C0D2971A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199" name="Text Box 8">
          <a:extLst>
            <a:ext uri="{FF2B5EF4-FFF2-40B4-BE49-F238E27FC236}">
              <a16:creationId xmlns:a16="http://schemas.microsoft.com/office/drawing/2014/main" id="{64EE8711-201C-4738-863C-5914CF7D353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0" name="Text Box 9">
          <a:extLst>
            <a:ext uri="{FF2B5EF4-FFF2-40B4-BE49-F238E27FC236}">
              <a16:creationId xmlns:a16="http://schemas.microsoft.com/office/drawing/2014/main" id="{E3F859DA-010A-4BD9-94D6-7B37195E378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1" name="Text Box 10">
          <a:extLst>
            <a:ext uri="{FF2B5EF4-FFF2-40B4-BE49-F238E27FC236}">
              <a16:creationId xmlns:a16="http://schemas.microsoft.com/office/drawing/2014/main" id="{F21CDD91-308D-4918-9CA4-E25BAA47A22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2" name="Text Box 11">
          <a:extLst>
            <a:ext uri="{FF2B5EF4-FFF2-40B4-BE49-F238E27FC236}">
              <a16:creationId xmlns:a16="http://schemas.microsoft.com/office/drawing/2014/main" id="{656064BD-A471-43B8-8C94-68CB752D056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3" name="Text Box 12">
          <a:extLst>
            <a:ext uri="{FF2B5EF4-FFF2-40B4-BE49-F238E27FC236}">
              <a16:creationId xmlns:a16="http://schemas.microsoft.com/office/drawing/2014/main" id="{C05C0421-A2DB-4D39-A299-B8279230EED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4" name="Text Box 13">
          <a:extLst>
            <a:ext uri="{FF2B5EF4-FFF2-40B4-BE49-F238E27FC236}">
              <a16:creationId xmlns:a16="http://schemas.microsoft.com/office/drawing/2014/main" id="{850B6D93-71EC-42F1-85DA-37DF736EE9E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5" name="Text Box 14">
          <a:extLst>
            <a:ext uri="{FF2B5EF4-FFF2-40B4-BE49-F238E27FC236}">
              <a16:creationId xmlns:a16="http://schemas.microsoft.com/office/drawing/2014/main" id="{714FE647-EC2B-4EB0-A82B-7B73D2B830F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6" name="Text Box 15">
          <a:extLst>
            <a:ext uri="{FF2B5EF4-FFF2-40B4-BE49-F238E27FC236}">
              <a16:creationId xmlns:a16="http://schemas.microsoft.com/office/drawing/2014/main" id="{9C6554B4-2309-4985-9BE6-DCC27B71A8A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7" name="Text Box 16">
          <a:extLst>
            <a:ext uri="{FF2B5EF4-FFF2-40B4-BE49-F238E27FC236}">
              <a16:creationId xmlns:a16="http://schemas.microsoft.com/office/drawing/2014/main" id="{866CDD3C-AAC8-44D3-8AEC-92280D3902D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8" name="Text Box 17">
          <a:extLst>
            <a:ext uri="{FF2B5EF4-FFF2-40B4-BE49-F238E27FC236}">
              <a16:creationId xmlns:a16="http://schemas.microsoft.com/office/drawing/2014/main" id="{6A9F97FF-7C61-4569-985D-6DA9F099C3E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09" name="Text Box 6">
          <a:extLst>
            <a:ext uri="{FF2B5EF4-FFF2-40B4-BE49-F238E27FC236}">
              <a16:creationId xmlns:a16="http://schemas.microsoft.com/office/drawing/2014/main" id="{942E1707-FD14-46E1-93B9-318555834E7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0" name="Text Box 7">
          <a:extLst>
            <a:ext uri="{FF2B5EF4-FFF2-40B4-BE49-F238E27FC236}">
              <a16:creationId xmlns:a16="http://schemas.microsoft.com/office/drawing/2014/main" id="{DB92FBBB-0CA6-467A-A5CC-E0CAD5B8111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1" name="Text Box 8">
          <a:extLst>
            <a:ext uri="{FF2B5EF4-FFF2-40B4-BE49-F238E27FC236}">
              <a16:creationId xmlns:a16="http://schemas.microsoft.com/office/drawing/2014/main" id="{6814D224-255B-4772-B34D-1693E0E77DA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2" name="Text Box 9">
          <a:extLst>
            <a:ext uri="{FF2B5EF4-FFF2-40B4-BE49-F238E27FC236}">
              <a16:creationId xmlns:a16="http://schemas.microsoft.com/office/drawing/2014/main" id="{453FE080-3F3C-445A-BBE2-A153C22662D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3" name="Text Box 10">
          <a:extLst>
            <a:ext uri="{FF2B5EF4-FFF2-40B4-BE49-F238E27FC236}">
              <a16:creationId xmlns:a16="http://schemas.microsoft.com/office/drawing/2014/main" id="{8502C046-8F0D-4EDA-9787-755BCCC35CC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4" name="Text Box 11">
          <a:extLst>
            <a:ext uri="{FF2B5EF4-FFF2-40B4-BE49-F238E27FC236}">
              <a16:creationId xmlns:a16="http://schemas.microsoft.com/office/drawing/2014/main" id="{0BD3D4DD-09E5-405B-ABDC-421FFC2AF04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5" name="Text Box 12">
          <a:extLst>
            <a:ext uri="{FF2B5EF4-FFF2-40B4-BE49-F238E27FC236}">
              <a16:creationId xmlns:a16="http://schemas.microsoft.com/office/drawing/2014/main" id="{344E409D-463A-4BB9-87F7-318154A8C04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6" name="Text Box 13">
          <a:extLst>
            <a:ext uri="{FF2B5EF4-FFF2-40B4-BE49-F238E27FC236}">
              <a16:creationId xmlns:a16="http://schemas.microsoft.com/office/drawing/2014/main" id="{A4E6BA2F-E102-4917-8342-53C3A3AB789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7" name="Text Box 14">
          <a:extLst>
            <a:ext uri="{FF2B5EF4-FFF2-40B4-BE49-F238E27FC236}">
              <a16:creationId xmlns:a16="http://schemas.microsoft.com/office/drawing/2014/main" id="{64228BF6-08DD-4661-A206-57485D3647D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8" name="Text Box 15">
          <a:extLst>
            <a:ext uri="{FF2B5EF4-FFF2-40B4-BE49-F238E27FC236}">
              <a16:creationId xmlns:a16="http://schemas.microsoft.com/office/drawing/2014/main" id="{32D90AFC-31EA-420F-BD66-851CD08CA86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19" name="Text Box 16">
          <a:extLst>
            <a:ext uri="{FF2B5EF4-FFF2-40B4-BE49-F238E27FC236}">
              <a16:creationId xmlns:a16="http://schemas.microsoft.com/office/drawing/2014/main" id="{E7F2F3B7-F3E6-4552-9609-97053E36DE4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0" name="Text Box 17">
          <a:extLst>
            <a:ext uri="{FF2B5EF4-FFF2-40B4-BE49-F238E27FC236}">
              <a16:creationId xmlns:a16="http://schemas.microsoft.com/office/drawing/2014/main" id="{169711DC-B46E-4528-B78C-4AB0409F415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1" name="Text Box 6">
          <a:extLst>
            <a:ext uri="{FF2B5EF4-FFF2-40B4-BE49-F238E27FC236}">
              <a16:creationId xmlns:a16="http://schemas.microsoft.com/office/drawing/2014/main" id="{968C6618-2996-457D-84F3-2611E72009B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2" name="Text Box 7">
          <a:extLst>
            <a:ext uri="{FF2B5EF4-FFF2-40B4-BE49-F238E27FC236}">
              <a16:creationId xmlns:a16="http://schemas.microsoft.com/office/drawing/2014/main" id="{C0A2A9F3-C624-4892-BA23-17516A69DA3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3" name="Text Box 8">
          <a:extLst>
            <a:ext uri="{FF2B5EF4-FFF2-40B4-BE49-F238E27FC236}">
              <a16:creationId xmlns:a16="http://schemas.microsoft.com/office/drawing/2014/main" id="{012E82FC-98B3-4903-B6EF-B5B30C66486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4" name="Text Box 9">
          <a:extLst>
            <a:ext uri="{FF2B5EF4-FFF2-40B4-BE49-F238E27FC236}">
              <a16:creationId xmlns:a16="http://schemas.microsoft.com/office/drawing/2014/main" id="{D7F4096D-5AE4-4244-8107-F99990A7286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5" name="Text Box 10">
          <a:extLst>
            <a:ext uri="{FF2B5EF4-FFF2-40B4-BE49-F238E27FC236}">
              <a16:creationId xmlns:a16="http://schemas.microsoft.com/office/drawing/2014/main" id="{E74AFBF1-1CEB-4AA5-AC56-36844A0B9E1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6" name="Text Box 11">
          <a:extLst>
            <a:ext uri="{FF2B5EF4-FFF2-40B4-BE49-F238E27FC236}">
              <a16:creationId xmlns:a16="http://schemas.microsoft.com/office/drawing/2014/main" id="{61E9BFAB-42A8-46D1-9846-1EE9608FC60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7" name="Text Box 12">
          <a:extLst>
            <a:ext uri="{FF2B5EF4-FFF2-40B4-BE49-F238E27FC236}">
              <a16:creationId xmlns:a16="http://schemas.microsoft.com/office/drawing/2014/main" id="{42948F9D-A1F3-468B-9831-185E7554321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8" name="Text Box 13">
          <a:extLst>
            <a:ext uri="{FF2B5EF4-FFF2-40B4-BE49-F238E27FC236}">
              <a16:creationId xmlns:a16="http://schemas.microsoft.com/office/drawing/2014/main" id="{201672CB-D68B-47AB-A9C6-88417935BC0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29" name="Text Box 14">
          <a:extLst>
            <a:ext uri="{FF2B5EF4-FFF2-40B4-BE49-F238E27FC236}">
              <a16:creationId xmlns:a16="http://schemas.microsoft.com/office/drawing/2014/main" id="{D3A8A1A8-B794-4A75-B3D4-48D7F54A300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0" name="Text Box 15">
          <a:extLst>
            <a:ext uri="{FF2B5EF4-FFF2-40B4-BE49-F238E27FC236}">
              <a16:creationId xmlns:a16="http://schemas.microsoft.com/office/drawing/2014/main" id="{7911F8C9-C343-4CC2-A894-422C77B9625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1" name="Text Box 16">
          <a:extLst>
            <a:ext uri="{FF2B5EF4-FFF2-40B4-BE49-F238E27FC236}">
              <a16:creationId xmlns:a16="http://schemas.microsoft.com/office/drawing/2014/main" id="{B678CF90-FFB6-44BC-92FF-13BED881EFC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2" name="Text Box 17">
          <a:extLst>
            <a:ext uri="{FF2B5EF4-FFF2-40B4-BE49-F238E27FC236}">
              <a16:creationId xmlns:a16="http://schemas.microsoft.com/office/drawing/2014/main" id="{072EB366-FAEE-4469-965D-89891EF17C0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3" name="Text Box 6">
          <a:extLst>
            <a:ext uri="{FF2B5EF4-FFF2-40B4-BE49-F238E27FC236}">
              <a16:creationId xmlns:a16="http://schemas.microsoft.com/office/drawing/2014/main" id="{08421324-5744-4D25-9D93-4640D25FFBC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4" name="Text Box 7">
          <a:extLst>
            <a:ext uri="{FF2B5EF4-FFF2-40B4-BE49-F238E27FC236}">
              <a16:creationId xmlns:a16="http://schemas.microsoft.com/office/drawing/2014/main" id="{5891B895-2443-4E27-8B46-534F4844F55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5" name="Text Box 8">
          <a:extLst>
            <a:ext uri="{FF2B5EF4-FFF2-40B4-BE49-F238E27FC236}">
              <a16:creationId xmlns:a16="http://schemas.microsoft.com/office/drawing/2014/main" id="{50E3EEF8-461E-4A9D-B086-F54CC0D21C6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6" name="Text Box 9">
          <a:extLst>
            <a:ext uri="{FF2B5EF4-FFF2-40B4-BE49-F238E27FC236}">
              <a16:creationId xmlns:a16="http://schemas.microsoft.com/office/drawing/2014/main" id="{3D8BB8C7-5196-4DDA-804C-70126A88B65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7" name="Text Box 10">
          <a:extLst>
            <a:ext uri="{FF2B5EF4-FFF2-40B4-BE49-F238E27FC236}">
              <a16:creationId xmlns:a16="http://schemas.microsoft.com/office/drawing/2014/main" id="{DD8EF691-BB7F-4EFF-84F1-7480C7A8430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8" name="Text Box 11">
          <a:extLst>
            <a:ext uri="{FF2B5EF4-FFF2-40B4-BE49-F238E27FC236}">
              <a16:creationId xmlns:a16="http://schemas.microsoft.com/office/drawing/2014/main" id="{D72209ED-544B-4BF1-953B-CB383DC7741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39" name="Text Box 12">
          <a:extLst>
            <a:ext uri="{FF2B5EF4-FFF2-40B4-BE49-F238E27FC236}">
              <a16:creationId xmlns:a16="http://schemas.microsoft.com/office/drawing/2014/main" id="{1A3A42C3-1A6E-4B27-A608-116724108FB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0" name="Text Box 13">
          <a:extLst>
            <a:ext uri="{FF2B5EF4-FFF2-40B4-BE49-F238E27FC236}">
              <a16:creationId xmlns:a16="http://schemas.microsoft.com/office/drawing/2014/main" id="{87C94528-365E-4FF4-BF3F-0D30094D943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1" name="Text Box 14">
          <a:extLst>
            <a:ext uri="{FF2B5EF4-FFF2-40B4-BE49-F238E27FC236}">
              <a16:creationId xmlns:a16="http://schemas.microsoft.com/office/drawing/2014/main" id="{4170FCF9-44F3-4F8A-B6FD-0F7C16217A7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2" name="Text Box 15">
          <a:extLst>
            <a:ext uri="{FF2B5EF4-FFF2-40B4-BE49-F238E27FC236}">
              <a16:creationId xmlns:a16="http://schemas.microsoft.com/office/drawing/2014/main" id="{1FC932D7-5CDC-4591-BF45-9D80A43192B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3" name="Text Box 16">
          <a:extLst>
            <a:ext uri="{FF2B5EF4-FFF2-40B4-BE49-F238E27FC236}">
              <a16:creationId xmlns:a16="http://schemas.microsoft.com/office/drawing/2014/main" id="{3CD972F7-76E5-417E-9092-7FD9F5F408C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4" name="Text Box 17">
          <a:extLst>
            <a:ext uri="{FF2B5EF4-FFF2-40B4-BE49-F238E27FC236}">
              <a16:creationId xmlns:a16="http://schemas.microsoft.com/office/drawing/2014/main" id="{1F6D1899-100D-4075-A6B7-5D111640763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5" name="Text Box 7">
          <a:extLst>
            <a:ext uri="{FF2B5EF4-FFF2-40B4-BE49-F238E27FC236}">
              <a16:creationId xmlns:a16="http://schemas.microsoft.com/office/drawing/2014/main" id="{A902325C-3A90-454C-A628-87B38F128C9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6" name="Text Box 8">
          <a:extLst>
            <a:ext uri="{FF2B5EF4-FFF2-40B4-BE49-F238E27FC236}">
              <a16:creationId xmlns:a16="http://schemas.microsoft.com/office/drawing/2014/main" id="{E4A90DBF-1CA8-4619-8094-EF3C10E6184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7" name="Text Box 9">
          <a:extLst>
            <a:ext uri="{FF2B5EF4-FFF2-40B4-BE49-F238E27FC236}">
              <a16:creationId xmlns:a16="http://schemas.microsoft.com/office/drawing/2014/main" id="{130BF18B-D00E-49C3-A4F2-B0A0BB07B39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8" name="Text Box 10">
          <a:extLst>
            <a:ext uri="{FF2B5EF4-FFF2-40B4-BE49-F238E27FC236}">
              <a16:creationId xmlns:a16="http://schemas.microsoft.com/office/drawing/2014/main" id="{A80CD6F2-D883-464C-B116-865480A8CFB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49" name="Text Box 11">
          <a:extLst>
            <a:ext uri="{FF2B5EF4-FFF2-40B4-BE49-F238E27FC236}">
              <a16:creationId xmlns:a16="http://schemas.microsoft.com/office/drawing/2014/main" id="{806FB8BA-B0DD-4597-996A-95E7CD537B1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0" name="Text Box 12">
          <a:extLst>
            <a:ext uri="{FF2B5EF4-FFF2-40B4-BE49-F238E27FC236}">
              <a16:creationId xmlns:a16="http://schemas.microsoft.com/office/drawing/2014/main" id="{1C7C1614-370C-4816-BEAD-2C323364D35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1" name="Text Box 13">
          <a:extLst>
            <a:ext uri="{FF2B5EF4-FFF2-40B4-BE49-F238E27FC236}">
              <a16:creationId xmlns:a16="http://schemas.microsoft.com/office/drawing/2014/main" id="{B77E38A7-0B80-46A3-85C9-F4436ED476B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2" name="Text Box 14">
          <a:extLst>
            <a:ext uri="{FF2B5EF4-FFF2-40B4-BE49-F238E27FC236}">
              <a16:creationId xmlns:a16="http://schemas.microsoft.com/office/drawing/2014/main" id="{236F66DF-04DE-45FD-A911-A8085D512D1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3" name="Text Box 15">
          <a:extLst>
            <a:ext uri="{FF2B5EF4-FFF2-40B4-BE49-F238E27FC236}">
              <a16:creationId xmlns:a16="http://schemas.microsoft.com/office/drawing/2014/main" id="{213508D5-2BFD-4464-83EA-9C0343ECE5D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4" name="Text Box 16">
          <a:extLst>
            <a:ext uri="{FF2B5EF4-FFF2-40B4-BE49-F238E27FC236}">
              <a16:creationId xmlns:a16="http://schemas.microsoft.com/office/drawing/2014/main" id="{F912FD91-E92F-42BB-9AAF-C0DE4B10698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5" name="Text Box 17">
          <a:extLst>
            <a:ext uri="{FF2B5EF4-FFF2-40B4-BE49-F238E27FC236}">
              <a16:creationId xmlns:a16="http://schemas.microsoft.com/office/drawing/2014/main" id="{6504A88E-72CA-438F-B81C-8564C3D0604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6" name="Text Box 6">
          <a:extLst>
            <a:ext uri="{FF2B5EF4-FFF2-40B4-BE49-F238E27FC236}">
              <a16:creationId xmlns:a16="http://schemas.microsoft.com/office/drawing/2014/main" id="{0258FCA0-008B-428A-AC8E-EE8F79C79C0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7" name="Text Box 7">
          <a:extLst>
            <a:ext uri="{FF2B5EF4-FFF2-40B4-BE49-F238E27FC236}">
              <a16:creationId xmlns:a16="http://schemas.microsoft.com/office/drawing/2014/main" id="{276D8D38-1FA1-4E47-9A22-134099807C5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8" name="Text Box 8">
          <a:extLst>
            <a:ext uri="{FF2B5EF4-FFF2-40B4-BE49-F238E27FC236}">
              <a16:creationId xmlns:a16="http://schemas.microsoft.com/office/drawing/2014/main" id="{6123F5EA-CA2D-4227-A454-4CD6AF68CF3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59" name="Text Box 9">
          <a:extLst>
            <a:ext uri="{FF2B5EF4-FFF2-40B4-BE49-F238E27FC236}">
              <a16:creationId xmlns:a16="http://schemas.microsoft.com/office/drawing/2014/main" id="{6D8D6916-01DB-4E5C-9CFD-6799EF9BD87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0" name="Text Box 10">
          <a:extLst>
            <a:ext uri="{FF2B5EF4-FFF2-40B4-BE49-F238E27FC236}">
              <a16:creationId xmlns:a16="http://schemas.microsoft.com/office/drawing/2014/main" id="{495072BE-201D-4AFA-A0B2-DB32B5F3094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1" name="Text Box 11">
          <a:extLst>
            <a:ext uri="{FF2B5EF4-FFF2-40B4-BE49-F238E27FC236}">
              <a16:creationId xmlns:a16="http://schemas.microsoft.com/office/drawing/2014/main" id="{947C16A8-2FA0-4B96-89D7-6B1CDB111CF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2" name="Text Box 12">
          <a:extLst>
            <a:ext uri="{FF2B5EF4-FFF2-40B4-BE49-F238E27FC236}">
              <a16:creationId xmlns:a16="http://schemas.microsoft.com/office/drawing/2014/main" id="{3A5E548E-FAB2-4E6E-879E-5FE9511F0F8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3" name="Text Box 13">
          <a:extLst>
            <a:ext uri="{FF2B5EF4-FFF2-40B4-BE49-F238E27FC236}">
              <a16:creationId xmlns:a16="http://schemas.microsoft.com/office/drawing/2014/main" id="{12014AF0-493C-4549-8272-D296065FF77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4" name="Text Box 14">
          <a:extLst>
            <a:ext uri="{FF2B5EF4-FFF2-40B4-BE49-F238E27FC236}">
              <a16:creationId xmlns:a16="http://schemas.microsoft.com/office/drawing/2014/main" id="{5326DA22-4E26-4A41-B7CE-96F9845F941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5" name="Text Box 15">
          <a:extLst>
            <a:ext uri="{FF2B5EF4-FFF2-40B4-BE49-F238E27FC236}">
              <a16:creationId xmlns:a16="http://schemas.microsoft.com/office/drawing/2014/main" id="{82EB5114-1902-49DC-AE0C-D843232E0BB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6" name="Text Box 16">
          <a:extLst>
            <a:ext uri="{FF2B5EF4-FFF2-40B4-BE49-F238E27FC236}">
              <a16:creationId xmlns:a16="http://schemas.microsoft.com/office/drawing/2014/main" id="{F3D3DDB6-2DCB-4A0F-983E-E360A7B986A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7" name="Text Box 17">
          <a:extLst>
            <a:ext uri="{FF2B5EF4-FFF2-40B4-BE49-F238E27FC236}">
              <a16:creationId xmlns:a16="http://schemas.microsoft.com/office/drawing/2014/main" id="{9BE9B6A7-DC65-4A22-889C-922F9D0743A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8" name="Text Box 6">
          <a:extLst>
            <a:ext uri="{FF2B5EF4-FFF2-40B4-BE49-F238E27FC236}">
              <a16:creationId xmlns:a16="http://schemas.microsoft.com/office/drawing/2014/main" id="{69F11406-6EE1-4BCB-97F9-2B2FB3D11C1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69" name="Text Box 7">
          <a:extLst>
            <a:ext uri="{FF2B5EF4-FFF2-40B4-BE49-F238E27FC236}">
              <a16:creationId xmlns:a16="http://schemas.microsoft.com/office/drawing/2014/main" id="{794C0F95-43E7-4572-A184-E9EC95487BC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0" name="Text Box 8">
          <a:extLst>
            <a:ext uri="{FF2B5EF4-FFF2-40B4-BE49-F238E27FC236}">
              <a16:creationId xmlns:a16="http://schemas.microsoft.com/office/drawing/2014/main" id="{90BF651F-A012-43DB-BD6D-740818A5295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1" name="Text Box 9">
          <a:extLst>
            <a:ext uri="{FF2B5EF4-FFF2-40B4-BE49-F238E27FC236}">
              <a16:creationId xmlns:a16="http://schemas.microsoft.com/office/drawing/2014/main" id="{8113523C-CE85-480D-9132-654F04DEAEB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2" name="Text Box 10">
          <a:extLst>
            <a:ext uri="{FF2B5EF4-FFF2-40B4-BE49-F238E27FC236}">
              <a16:creationId xmlns:a16="http://schemas.microsoft.com/office/drawing/2014/main" id="{D4313DD5-8260-4618-8A4E-42A67E9EFC5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3" name="Text Box 11">
          <a:extLst>
            <a:ext uri="{FF2B5EF4-FFF2-40B4-BE49-F238E27FC236}">
              <a16:creationId xmlns:a16="http://schemas.microsoft.com/office/drawing/2014/main" id="{41AEC619-785A-47FB-AC6F-4A6AE048516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4" name="Text Box 12">
          <a:extLst>
            <a:ext uri="{FF2B5EF4-FFF2-40B4-BE49-F238E27FC236}">
              <a16:creationId xmlns:a16="http://schemas.microsoft.com/office/drawing/2014/main" id="{64357122-CC5C-490E-B54E-BF7203E3782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5" name="Text Box 13">
          <a:extLst>
            <a:ext uri="{FF2B5EF4-FFF2-40B4-BE49-F238E27FC236}">
              <a16:creationId xmlns:a16="http://schemas.microsoft.com/office/drawing/2014/main" id="{B22800DD-AB7E-4B52-BC26-F584515A273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6" name="Text Box 14">
          <a:extLst>
            <a:ext uri="{FF2B5EF4-FFF2-40B4-BE49-F238E27FC236}">
              <a16:creationId xmlns:a16="http://schemas.microsoft.com/office/drawing/2014/main" id="{B75A2E74-9E4A-45FD-9B57-AF891ACB4D3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7" name="Text Box 15">
          <a:extLst>
            <a:ext uri="{FF2B5EF4-FFF2-40B4-BE49-F238E27FC236}">
              <a16:creationId xmlns:a16="http://schemas.microsoft.com/office/drawing/2014/main" id="{089BE8C7-E0A8-45AD-BE89-F7EF3F8043D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8" name="Text Box 16">
          <a:extLst>
            <a:ext uri="{FF2B5EF4-FFF2-40B4-BE49-F238E27FC236}">
              <a16:creationId xmlns:a16="http://schemas.microsoft.com/office/drawing/2014/main" id="{38BE6539-4E60-4067-9506-B24B2746D1F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79" name="Text Box 17">
          <a:extLst>
            <a:ext uri="{FF2B5EF4-FFF2-40B4-BE49-F238E27FC236}">
              <a16:creationId xmlns:a16="http://schemas.microsoft.com/office/drawing/2014/main" id="{3B25F1DF-705D-4083-9C3D-1AE1B46C2BF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0" name="Text Box 6">
          <a:extLst>
            <a:ext uri="{FF2B5EF4-FFF2-40B4-BE49-F238E27FC236}">
              <a16:creationId xmlns:a16="http://schemas.microsoft.com/office/drawing/2014/main" id="{D696E2EB-ADE3-40C8-A1B0-A29762CBE07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1" name="Text Box 7">
          <a:extLst>
            <a:ext uri="{FF2B5EF4-FFF2-40B4-BE49-F238E27FC236}">
              <a16:creationId xmlns:a16="http://schemas.microsoft.com/office/drawing/2014/main" id="{D20F4F10-3E6C-4EA9-AF3C-FE114D7DC7A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2" name="Text Box 8">
          <a:extLst>
            <a:ext uri="{FF2B5EF4-FFF2-40B4-BE49-F238E27FC236}">
              <a16:creationId xmlns:a16="http://schemas.microsoft.com/office/drawing/2014/main" id="{95E3788D-5661-4A3B-87FF-9201530D39E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3" name="Text Box 9">
          <a:extLst>
            <a:ext uri="{FF2B5EF4-FFF2-40B4-BE49-F238E27FC236}">
              <a16:creationId xmlns:a16="http://schemas.microsoft.com/office/drawing/2014/main" id="{0FFADE32-149D-4B26-BCA2-385AAE2B80C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4" name="Text Box 10">
          <a:extLst>
            <a:ext uri="{FF2B5EF4-FFF2-40B4-BE49-F238E27FC236}">
              <a16:creationId xmlns:a16="http://schemas.microsoft.com/office/drawing/2014/main" id="{AF26DA4F-A48F-431F-96BA-349DE8893CD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5" name="Text Box 11">
          <a:extLst>
            <a:ext uri="{FF2B5EF4-FFF2-40B4-BE49-F238E27FC236}">
              <a16:creationId xmlns:a16="http://schemas.microsoft.com/office/drawing/2014/main" id="{474F2A94-88AA-4154-AFD4-6AD8A3BD7DE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6" name="Text Box 12">
          <a:extLst>
            <a:ext uri="{FF2B5EF4-FFF2-40B4-BE49-F238E27FC236}">
              <a16:creationId xmlns:a16="http://schemas.microsoft.com/office/drawing/2014/main" id="{579C368F-4ECF-43BB-A115-4D2990D5325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7" name="Text Box 13">
          <a:extLst>
            <a:ext uri="{FF2B5EF4-FFF2-40B4-BE49-F238E27FC236}">
              <a16:creationId xmlns:a16="http://schemas.microsoft.com/office/drawing/2014/main" id="{D3F83E7B-29F2-4ACA-9F1E-DB92B80CA8B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8" name="Text Box 14">
          <a:extLst>
            <a:ext uri="{FF2B5EF4-FFF2-40B4-BE49-F238E27FC236}">
              <a16:creationId xmlns:a16="http://schemas.microsoft.com/office/drawing/2014/main" id="{6FD35A07-8CCA-409C-8409-8F58594C11A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89" name="Text Box 15">
          <a:extLst>
            <a:ext uri="{FF2B5EF4-FFF2-40B4-BE49-F238E27FC236}">
              <a16:creationId xmlns:a16="http://schemas.microsoft.com/office/drawing/2014/main" id="{A99D7C81-3B78-4C35-AEEF-10D5A80B8C2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0" name="Text Box 16">
          <a:extLst>
            <a:ext uri="{FF2B5EF4-FFF2-40B4-BE49-F238E27FC236}">
              <a16:creationId xmlns:a16="http://schemas.microsoft.com/office/drawing/2014/main" id="{6B3E9902-1245-4922-A0A3-83CA62A6835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1" name="Text Box 17">
          <a:extLst>
            <a:ext uri="{FF2B5EF4-FFF2-40B4-BE49-F238E27FC236}">
              <a16:creationId xmlns:a16="http://schemas.microsoft.com/office/drawing/2014/main" id="{0438BA6D-F865-45EE-BAD6-FFD7844FCA0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2" name="Text Box 7">
          <a:extLst>
            <a:ext uri="{FF2B5EF4-FFF2-40B4-BE49-F238E27FC236}">
              <a16:creationId xmlns:a16="http://schemas.microsoft.com/office/drawing/2014/main" id="{F50F6F0E-340D-46D4-A658-A2DAB9E5A83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3" name="Text Box 8">
          <a:extLst>
            <a:ext uri="{FF2B5EF4-FFF2-40B4-BE49-F238E27FC236}">
              <a16:creationId xmlns:a16="http://schemas.microsoft.com/office/drawing/2014/main" id="{7DF5E6B6-7169-48E6-A223-8D3CDDDAB2B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4" name="Text Box 9">
          <a:extLst>
            <a:ext uri="{FF2B5EF4-FFF2-40B4-BE49-F238E27FC236}">
              <a16:creationId xmlns:a16="http://schemas.microsoft.com/office/drawing/2014/main" id="{3B855FC1-0508-4470-BE96-0F0C02036F4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5" name="Text Box 10">
          <a:extLst>
            <a:ext uri="{FF2B5EF4-FFF2-40B4-BE49-F238E27FC236}">
              <a16:creationId xmlns:a16="http://schemas.microsoft.com/office/drawing/2014/main" id="{26B29BDA-FB40-4B4B-9EAD-6AD103051B6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6" name="Text Box 11">
          <a:extLst>
            <a:ext uri="{FF2B5EF4-FFF2-40B4-BE49-F238E27FC236}">
              <a16:creationId xmlns:a16="http://schemas.microsoft.com/office/drawing/2014/main" id="{A9BFF1AF-17D8-4679-8949-DB60D87AF36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7" name="Text Box 12">
          <a:extLst>
            <a:ext uri="{FF2B5EF4-FFF2-40B4-BE49-F238E27FC236}">
              <a16:creationId xmlns:a16="http://schemas.microsoft.com/office/drawing/2014/main" id="{C6BB680E-D867-4B22-A899-375001B94E6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8" name="Text Box 13">
          <a:extLst>
            <a:ext uri="{FF2B5EF4-FFF2-40B4-BE49-F238E27FC236}">
              <a16:creationId xmlns:a16="http://schemas.microsoft.com/office/drawing/2014/main" id="{1B5CBCBA-7068-4AEE-A62D-BE256A0B784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299" name="Text Box 14">
          <a:extLst>
            <a:ext uri="{FF2B5EF4-FFF2-40B4-BE49-F238E27FC236}">
              <a16:creationId xmlns:a16="http://schemas.microsoft.com/office/drawing/2014/main" id="{032D72C8-4B3D-4732-9D4E-A8C9D80D1DA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0" name="Text Box 15">
          <a:extLst>
            <a:ext uri="{FF2B5EF4-FFF2-40B4-BE49-F238E27FC236}">
              <a16:creationId xmlns:a16="http://schemas.microsoft.com/office/drawing/2014/main" id="{93FD17CD-CFDB-4E6B-8E1A-2CE7B6845EB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1" name="Text Box 16">
          <a:extLst>
            <a:ext uri="{FF2B5EF4-FFF2-40B4-BE49-F238E27FC236}">
              <a16:creationId xmlns:a16="http://schemas.microsoft.com/office/drawing/2014/main" id="{AEE7CFAE-0261-44F3-A391-081850ED9F3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2" name="Text Box 17">
          <a:extLst>
            <a:ext uri="{FF2B5EF4-FFF2-40B4-BE49-F238E27FC236}">
              <a16:creationId xmlns:a16="http://schemas.microsoft.com/office/drawing/2014/main" id="{9EED1059-1748-4B6E-A5B8-017B447BEE5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3" name="Text Box 6">
          <a:extLst>
            <a:ext uri="{FF2B5EF4-FFF2-40B4-BE49-F238E27FC236}">
              <a16:creationId xmlns:a16="http://schemas.microsoft.com/office/drawing/2014/main" id="{0E4D8C47-1F0D-4909-B462-AFDE6890177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4" name="Text Box 7">
          <a:extLst>
            <a:ext uri="{FF2B5EF4-FFF2-40B4-BE49-F238E27FC236}">
              <a16:creationId xmlns:a16="http://schemas.microsoft.com/office/drawing/2014/main" id="{787E8E52-C79C-4EA0-A2CD-DB85B2EDC9E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5" name="Text Box 8">
          <a:extLst>
            <a:ext uri="{FF2B5EF4-FFF2-40B4-BE49-F238E27FC236}">
              <a16:creationId xmlns:a16="http://schemas.microsoft.com/office/drawing/2014/main" id="{A67A054F-934C-4764-B18F-9F56875261E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6" name="Text Box 9">
          <a:extLst>
            <a:ext uri="{FF2B5EF4-FFF2-40B4-BE49-F238E27FC236}">
              <a16:creationId xmlns:a16="http://schemas.microsoft.com/office/drawing/2014/main" id="{4236E6D0-51B5-4A66-8DF6-4E7F37E5607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7" name="Text Box 10">
          <a:extLst>
            <a:ext uri="{FF2B5EF4-FFF2-40B4-BE49-F238E27FC236}">
              <a16:creationId xmlns:a16="http://schemas.microsoft.com/office/drawing/2014/main" id="{39E232BE-AC78-4071-8E5A-D4745AE46C7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8" name="Text Box 11">
          <a:extLst>
            <a:ext uri="{FF2B5EF4-FFF2-40B4-BE49-F238E27FC236}">
              <a16:creationId xmlns:a16="http://schemas.microsoft.com/office/drawing/2014/main" id="{D39C22CD-7217-4E46-902E-1F11E80ABFB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09" name="Text Box 12">
          <a:extLst>
            <a:ext uri="{FF2B5EF4-FFF2-40B4-BE49-F238E27FC236}">
              <a16:creationId xmlns:a16="http://schemas.microsoft.com/office/drawing/2014/main" id="{9770A24D-5168-4E04-85E3-FEE97A09732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0" name="Text Box 13">
          <a:extLst>
            <a:ext uri="{FF2B5EF4-FFF2-40B4-BE49-F238E27FC236}">
              <a16:creationId xmlns:a16="http://schemas.microsoft.com/office/drawing/2014/main" id="{EB0FF8F9-B03C-4792-AA29-26281214A5E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1" name="Text Box 14">
          <a:extLst>
            <a:ext uri="{FF2B5EF4-FFF2-40B4-BE49-F238E27FC236}">
              <a16:creationId xmlns:a16="http://schemas.microsoft.com/office/drawing/2014/main" id="{40FD1688-F125-4FED-B95E-C5E2E85B50A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2" name="Text Box 15">
          <a:extLst>
            <a:ext uri="{FF2B5EF4-FFF2-40B4-BE49-F238E27FC236}">
              <a16:creationId xmlns:a16="http://schemas.microsoft.com/office/drawing/2014/main" id="{55287321-F28A-45B6-9BFC-BB7B667C4C1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3" name="Text Box 16">
          <a:extLst>
            <a:ext uri="{FF2B5EF4-FFF2-40B4-BE49-F238E27FC236}">
              <a16:creationId xmlns:a16="http://schemas.microsoft.com/office/drawing/2014/main" id="{884AB6EB-77AF-443A-8F8F-0DEAE7C50F1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4" name="Text Box 17">
          <a:extLst>
            <a:ext uri="{FF2B5EF4-FFF2-40B4-BE49-F238E27FC236}">
              <a16:creationId xmlns:a16="http://schemas.microsoft.com/office/drawing/2014/main" id="{8B732E07-426C-429B-8537-55E7BC3A1C6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5" name="Text Box 6">
          <a:extLst>
            <a:ext uri="{FF2B5EF4-FFF2-40B4-BE49-F238E27FC236}">
              <a16:creationId xmlns:a16="http://schemas.microsoft.com/office/drawing/2014/main" id="{827224A3-DE1F-4C5B-9F37-16875F4834C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6" name="Text Box 7">
          <a:extLst>
            <a:ext uri="{FF2B5EF4-FFF2-40B4-BE49-F238E27FC236}">
              <a16:creationId xmlns:a16="http://schemas.microsoft.com/office/drawing/2014/main" id="{103838FB-5920-41AB-926E-B0F18788AA3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7" name="Text Box 8">
          <a:extLst>
            <a:ext uri="{FF2B5EF4-FFF2-40B4-BE49-F238E27FC236}">
              <a16:creationId xmlns:a16="http://schemas.microsoft.com/office/drawing/2014/main" id="{AA0EC103-D5EF-4CAC-8F31-1E59691B284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8" name="Text Box 9">
          <a:extLst>
            <a:ext uri="{FF2B5EF4-FFF2-40B4-BE49-F238E27FC236}">
              <a16:creationId xmlns:a16="http://schemas.microsoft.com/office/drawing/2014/main" id="{4D966E6F-0745-46CF-8575-63D7BA5165A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19" name="Text Box 10">
          <a:extLst>
            <a:ext uri="{FF2B5EF4-FFF2-40B4-BE49-F238E27FC236}">
              <a16:creationId xmlns:a16="http://schemas.microsoft.com/office/drawing/2014/main" id="{34F7D667-7C8A-4223-A9F6-AE14CA20F20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0" name="Text Box 11">
          <a:extLst>
            <a:ext uri="{FF2B5EF4-FFF2-40B4-BE49-F238E27FC236}">
              <a16:creationId xmlns:a16="http://schemas.microsoft.com/office/drawing/2014/main" id="{16215BAD-6891-4B21-9482-E935E5B68E6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1" name="Text Box 12">
          <a:extLst>
            <a:ext uri="{FF2B5EF4-FFF2-40B4-BE49-F238E27FC236}">
              <a16:creationId xmlns:a16="http://schemas.microsoft.com/office/drawing/2014/main" id="{242983E7-92AD-4377-890D-0D4376AD8F6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2" name="Text Box 13">
          <a:extLst>
            <a:ext uri="{FF2B5EF4-FFF2-40B4-BE49-F238E27FC236}">
              <a16:creationId xmlns:a16="http://schemas.microsoft.com/office/drawing/2014/main" id="{B76FC56A-FB93-4857-84E7-1A4B6987622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3" name="Text Box 14">
          <a:extLst>
            <a:ext uri="{FF2B5EF4-FFF2-40B4-BE49-F238E27FC236}">
              <a16:creationId xmlns:a16="http://schemas.microsoft.com/office/drawing/2014/main" id="{EE5985E7-1C0F-4AED-952A-1A93FA61D86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4" name="Text Box 15">
          <a:extLst>
            <a:ext uri="{FF2B5EF4-FFF2-40B4-BE49-F238E27FC236}">
              <a16:creationId xmlns:a16="http://schemas.microsoft.com/office/drawing/2014/main" id="{2AEAA3E4-6732-4528-9A9A-AE1E7B6045E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5" name="Text Box 16">
          <a:extLst>
            <a:ext uri="{FF2B5EF4-FFF2-40B4-BE49-F238E27FC236}">
              <a16:creationId xmlns:a16="http://schemas.microsoft.com/office/drawing/2014/main" id="{E0DBD7D1-1046-4D78-91DC-AEE4EC5C2DA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6" name="Text Box 17">
          <a:extLst>
            <a:ext uri="{FF2B5EF4-FFF2-40B4-BE49-F238E27FC236}">
              <a16:creationId xmlns:a16="http://schemas.microsoft.com/office/drawing/2014/main" id="{5F586413-46B8-4879-8A7E-488BD79B8B6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7" name="Text Box 6">
          <a:extLst>
            <a:ext uri="{FF2B5EF4-FFF2-40B4-BE49-F238E27FC236}">
              <a16:creationId xmlns:a16="http://schemas.microsoft.com/office/drawing/2014/main" id="{794C639C-A1E7-4DCD-B52B-93EB186D244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8" name="Text Box 7">
          <a:extLst>
            <a:ext uri="{FF2B5EF4-FFF2-40B4-BE49-F238E27FC236}">
              <a16:creationId xmlns:a16="http://schemas.microsoft.com/office/drawing/2014/main" id="{7E226140-C61F-4C73-B626-8F45648E1E9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29" name="Text Box 8">
          <a:extLst>
            <a:ext uri="{FF2B5EF4-FFF2-40B4-BE49-F238E27FC236}">
              <a16:creationId xmlns:a16="http://schemas.microsoft.com/office/drawing/2014/main" id="{39266692-FD23-4CCF-AD56-6CF6D93B7D6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0" name="Text Box 9">
          <a:extLst>
            <a:ext uri="{FF2B5EF4-FFF2-40B4-BE49-F238E27FC236}">
              <a16:creationId xmlns:a16="http://schemas.microsoft.com/office/drawing/2014/main" id="{C822711B-CE00-4601-9FBF-F73B8C9E4B9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1" name="Text Box 10">
          <a:extLst>
            <a:ext uri="{FF2B5EF4-FFF2-40B4-BE49-F238E27FC236}">
              <a16:creationId xmlns:a16="http://schemas.microsoft.com/office/drawing/2014/main" id="{D0A9BF70-54BB-401B-8D48-2D5B5EBA5F8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2" name="Text Box 11">
          <a:extLst>
            <a:ext uri="{FF2B5EF4-FFF2-40B4-BE49-F238E27FC236}">
              <a16:creationId xmlns:a16="http://schemas.microsoft.com/office/drawing/2014/main" id="{4B12AF75-45E2-4F8A-8967-C1106BDA487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3" name="Text Box 12">
          <a:extLst>
            <a:ext uri="{FF2B5EF4-FFF2-40B4-BE49-F238E27FC236}">
              <a16:creationId xmlns:a16="http://schemas.microsoft.com/office/drawing/2014/main" id="{F1AD0305-DE69-405F-8FB2-861270A2575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4" name="Text Box 13">
          <a:extLst>
            <a:ext uri="{FF2B5EF4-FFF2-40B4-BE49-F238E27FC236}">
              <a16:creationId xmlns:a16="http://schemas.microsoft.com/office/drawing/2014/main" id="{42C5D59F-C5B7-4AC4-A226-6574AD6572A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5" name="Text Box 14">
          <a:extLst>
            <a:ext uri="{FF2B5EF4-FFF2-40B4-BE49-F238E27FC236}">
              <a16:creationId xmlns:a16="http://schemas.microsoft.com/office/drawing/2014/main" id="{F1BE2BEF-DF66-4C81-A706-ADA9523D0A1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6" name="Text Box 15">
          <a:extLst>
            <a:ext uri="{FF2B5EF4-FFF2-40B4-BE49-F238E27FC236}">
              <a16:creationId xmlns:a16="http://schemas.microsoft.com/office/drawing/2014/main" id="{09C9558F-9FF6-4C0E-B4F7-FCA0CF26AC0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7" name="Text Box 16">
          <a:extLst>
            <a:ext uri="{FF2B5EF4-FFF2-40B4-BE49-F238E27FC236}">
              <a16:creationId xmlns:a16="http://schemas.microsoft.com/office/drawing/2014/main" id="{E07C0AD5-F8F6-4AA9-92A5-D341CCE28F7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8" name="Text Box 17">
          <a:extLst>
            <a:ext uri="{FF2B5EF4-FFF2-40B4-BE49-F238E27FC236}">
              <a16:creationId xmlns:a16="http://schemas.microsoft.com/office/drawing/2014/main" id="{C57EB8E6-EB59-48C5-B2E2-FDAA967269B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39" name="Text Box 7">
          <a:extLst>
            <a:ext uri="{FF2B5EF4-FFF2-40B4-BE49-F238E27FC236}">
              <a16:creationId xmlns:a16="http://schemas.microsoft.com/office/drawing/2014/main" id="{2F76D0FD-CA6B-43ED-B481-78256BEF3B7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0" name="Text Box 8">
          <a:extLst>
            <a:ext uri="{FF2B5EF4-FFF2-40B4-BE49-F238E27FC236}">
              <a16:creationId xmlns:a16="http://schemas.microsoft.com/office/drawing/2014/main" id="{268F709F-D2F3-464C-8222-268E348F615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1" name="Text Box 9">
          <a:extLst>
            <a:ext uri="{FF2B5EF4-FFF2-40B4-BE49-F238E27FC236}">
              <a16:creationId xmlns:a16="http://schemas.microsoft.com/office/drawing/2014/main" id="{DD404071-44BD-4674-BB4E-CA4E31FD0E0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2" name="Text Box 10">
          <a:extLst>
            <a:ext uri="{FF2B5EF4-FFF2-40B4-BE49-F238E27FC236}">
              <a16:creationId xmlns:a16="http://schemas.microsoft.com/office/drawing/2014/main" id="{5A2C2B80-DBC9-45DD-B60D-6DDC17FBCB7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3" name="Text Box 11">
          <a:extLst>
            <a:ext uri="{FF2B5EF4-FFF2-40B4-BE49-F238E27FC236}">
              <a16:creationId xmlns:a16="http://schemas.microsoft.com/office/drawing/2014/main" id="{500E3012-C722-41CD-812B-C213C5A478A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4" name="Text Box 12">
          <a:extLst>
            <a:ext uri="{FF2B5EF4-FFF2-40B4-BE49-F238E27FC236}">
              <a16:creationId xmlns:a16="http://schemas.microsoft.com/office/drawing/2014/main" id="{4257F390-AB6D-4D6C-A71A-03FE0B916FD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5" name="Text Box 13">
          <a:extLst>
            <a:ext uri="{FF2B5EF4-FFF2-40B4-BE49-F238E27FC236}">
              <a16:creationId xmlns:a16="http://schemas.microsoft.com/office/drawing/2014/main" id="{08C7E2A2-9036-4239-A31B-6DA9F8AA55E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6" name="Text Box 14">
          <a:extLst>
            <a:ext uri="{FF2B5EF4-FFF2-40B4-BE49-F238E27FC236}">
              <a16:creationId xmlns:a16="http://schemas.microsoft.com/office/drawing/2014/main" id="{87623F28-95B5-4C5E-993F-6F5DE5513BD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7" name="Text Box 15">
          <a:extLst>
            <a:ext uri="{FF2B5EF4-FFF2-40B4-BE49-F238E27FC236}">
              <a16:creationId xmlns:a16="http://schemas.microsoft.com/office/drawing/2014/main" id="{C5461A56-07B0-42FC-93B4-ADFD3295F5C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8" name="Text Box 16">
          <a:extLst>
            <a:ext uri="{FF2B5EF4-FFF2-40B4-BE49-F238E27FC236}">
              <a16:creationId xmlns:a16="http://schemas.microsoft.com/office/drawing/2014/main" id="{C7FC49DB-48E6-48D7-80D2-131C8DF171A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49" name="Text Box 17">
          <a:extLst>
            <a:ext uri="{FF2B5EF4-FFF2-40B4-BE49-F238E27FC236}">
              <a16:creationId xmlns:a16="http://schemas.microsoft.com/office/drawing/2014/main" id="{83B6485E-81F4-4793-A5FB-70DC8C190CE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0" name="Text Box 6">
          <a:extLst>
            <a:ext uri="{FF2B5EF4-FFF2-40B4-BE49-F238E27FC236}">
              <a16:creationId xmlns:a16="http://schemas.microsoft.com/office/drawing/2014/main" id="{61C94C57-8EF5-4FEB-8598-618B1189501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1" name="Text Box 7">
          <a:extLst>
            <a:ext uri="{FF2B5EF4-FFF2-40B4-BE49-F238E27FC236}">
              <a16:creationId xmlns:a16="http://schemas.microsoft.com/office/drawing/2014/main" id="{9D00162C-A633-40DC-99D2-D08390B1BB3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2" name="Text Box 8">
          <a:extLst>
            <a:ext uri="{FF2B5EF4-FFF2-40B4-BE49-F238E27FC236}">
              <a16:creationId xmlns:a16="http://schemas.microsoft.com/office/drawing/2014/main" id="{7495AAED-9B99-4E95-9645-079A2925340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3" name="Text Box 9">
          <a:extLst>
            <a:ext uri="{FF2B5EF4-FFF2-40B4-BE49-F238E27FC236}">
              <a16:creationId xmlns:a16="http://schemas.microsoft.com/office/drawing/2014/main" id="{AE8F3073-7FF1-4E2A-AD74-3F4088C972E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4" name="Text Box 10">
          <a:extLst>
            <a:ext uri="{FF2B5EF4-FFF2-40B4-BE49-F238E27FC236}">
              <a16:creationId xmlns:a16="http://schemas.microsoft.com/office/drawing/2014/main" id="{4D713826-A173-4FA8-A503-8162DE6A480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5" name="Text Box 11">
          <a:extLst>
            <a:ext uri="{FF2B5EF4-FFF2-40B4-BE49-F238E27FC236}">
              <a16:creationId xmlns:a16="http://schemas.microsoft.com/office/drawing/2014/main" id="{445C80E6-0A03-47FF-8C64-B1EC728CCFC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6" name="Text Box 12">
          <a:extLst>
            <a:ext uri="{FF2B5EF4-FFF2-40B4-BE49-F238E27FC236}">
              <a16:creationId xmlns:a16="http://schemas.microsoft.com/office/drawing/2014/main" id="{087C90F1-50C9-44C8-828B-68391C854CA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7" name="Text Box 13">
          <a:extLst>
            <a:ext uri="{FF2B5EF4-FFF2-40B4-BE49-F238E27FC236}">
              <a16:creationId xmlns:a16="http://schemas.microsoft.com/office/drawing/2014/main" id="{E5AC7D39-CC2A-4525-A0AB-08C7E963483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8" name="Text Box 14">
          <a:extLst>
            <a:ext uri="{FF2B5EF4-FFF2-40B4-BE49-F238E27FC236}">
              <a16:creationId xmlns:a16="http://schemas.microsoft.com/office/drawing/2014/main" id="{DE17EECA-BE03-4B26-86CB-094EC5D4CFB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59" name="Text Box 15">
          <a:extLst>
            <a:ext uri="{FF2B5EF4-FFF2-40B4-BE49-F238E27FC236}">
              <a16:creationId xmlns:a16="http://schemas.microsoft.com/office/drawing/2014/main" id="{7FB33102-55D4-472C-A04E-643905A65D1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0" name="Text Box 16">
          <a:extLst>
            <a:ext uri="{FF2B5EF4-FFF2-40B4-BE49-F238E27FC236}">
              <a16:creationId xmlns:a16="http://schemas.microsoft.com/office/drawing/2014/main" id="{272E7B36-6310-45C9-BA83-D48B17BDBC8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1" name="Text Box 17">
          <a:extLst>
            <a:ext uri="{FF2B5EF4-FFF2-40B4-BE49-F238E27FC236}">
              <a16:creationId xmlns:a16="http://schemas.microsoft.com/office/drawing/2014/main" id="{38BA71A0-DDD2-4540-B573-4341CDA87BF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2" name="Text Box 6">
          <a:extLst>
            <a:ext uri="{FF2B5EF4-FFF2-40B4-BE49-F238E27FC236}">
              <a16:creationId xmlns:a16="http://schemas.microsoft.com/office/drawing/2014/main" id="{E5450075-90FF-4D22-A133-88A2FC3BD88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3" name="Text Box 7">
          <a:extLst>
            <a:ext uri="{FF2B5EF4-FFF2-40B4-BE49-F238E27FC236}">
              <a16:creationId xmlns:a16="http://schemas.microsoft.com/office/drawing/2014/main" id="{38B52FB9-8BB6-44AD-B688-064B67C68C0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4" name="Text Box 8">
          <a:extLst>
            <a:ext uri="{FF2B5EF4-FFF2-40B4-BE49-F238E27FC236}">
              <a16:creationId xmlns:a16="http://schemas.microsoft.com/office/drawing/2014/main" id="{C6E2FE46-C278-4DA2-8BD4-F75913578A4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5" name="Text Box 9">
          <a:extLst>
            <a:ext uri="{FF2B5EF4-FFF2-40B4-BE49-F238E27FC236}">
              <a16:creationId xmlns:a16="http://schemas.microsoft.com/office/drawing/2014/main" id="{888CDE59-9E71-4A8A-8C27-DDC511FBF43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6" name="Text Box 10">
          <a:extLst>
            <a:ext uri="{FF2B5EF4-FFF2-40B4-BE49-F238E27FC236}">
              <a16:creationId xmlns:a16="http://schemas.microsoft.com/office/drawing/2014/main" id="{3C539DF6-A184-43D0-A317-A9CC3C43357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7" name="Text Box 11">
          <a:extLst>
            <a:ext uri="{FF2B5EF4-FFF2-40B4-BE49-F238E27FC236}">
              <a16:creationId xmlns:a16="http://schemas.microsoft.com/office/drawing/2014/main" id="{3E3D006A-9548-48BF-BF95-3DB65E948A2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8" name="Text Box 12">
          <a:extLst>
            <a:ext uri="{FF2B5EF4-FFF2-40B4-BE49-F238E27FC236}">
              <a16:creationId xmlns:a16="http://schemas.microsoft.com/office/drawing/2014/main" id="{178E1550-A2AB-4C07-8365-910A6CDDCF6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69" name="Text Box 13">
          <a:extLst>
            <a:ext uri="{FF2B5EF4-FFF2-40B4-BE49-F238E27FC236}">
              <a16:creationId xmlns:a16="http://schemas.microsoft.com/office/drawing/2014/main" id="{1F2884A2-B3B2-41D9-8E41-CA99FCA0E1A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0" name="Text Box 14">
          <a:extLst>
            <a:ext uri="{FF2B5EF4-FFF2-40B4-BE49-F238E27FC236}">
              <a16:creationId xmlns:a16="http://schemas.microsoft.com/office/drawing/2014/main" id="{A8F989DF-08C8-4EA3-8C04-890CB7A1D73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1" name="Text Box 15">
          <a:extLst>
            <a:ext uri="{FF2B5EF4-FFF2-40B4-BE49-F238E27FC236}">
              <a16:creationId xmlns:a16="http://schemas.microsoft.com/office/drawing/2014/main" id="{0962569D-1843-4C75-8DD8-AEAA41EB54C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2" name="Text Box 16">
          <a:extLst>
            <a:ext uri="{FF2B5EF4-FFF2-40B4-BE49-F238E27FC236}">
              <a16:creationId xmlns:a16="http://schemas.microsoft.com/office/drawing/2014/main" id="{6B73752E-7464-42C8-9D16-9EC26AD8835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3" name="Text Box 17">
          <a:extLst>
            <a:ext uri="{FF2B5EF4-FFF2-40B4-BE49-F238E27FC236}">
              <a16:creationId xmlns:a16="http://schemas.microsoft.com/office/drawing/2014/main" id="{11CEEC68-6722-41E1-B31F-3F32E801349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4" name="Text Box 6">
          <a:extLst>
            <a:ext uri="{FF2B5EF4-FFF2-40B4-BE49-F238E27FC236}">
              <a16:creationId xmlns:a16="http://schemas.microsoft.com/office/drawing/2014/main" id="{2BB29854-A320-4C6D-A63D-D1F556CAF59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5" name="Text Box 7">
          <a:extLst>
            <a:ext uri="{FF2B5EF4-FFF2-40B4-BE49-F238E27FC236}">
              <a16:creationId xmlns:a16="http://schemas.microsoft.com/office/drawing/2014/main" id="{94DB5DAD-685D-4956-93B5-832D3F18E7F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6" name="Text Box 8">
          <a:extLst>
            <a:ext uri="{FF2B5EF4-FFF2-40B4-BE49-F238E27FC236}">
              <a16:creationId xmlns:a16="http://schemas.microsoft.com/office/drawing/2014/main" id="{2B5B74B5-83D0-4EDC-9593-61577D58CF9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7" name="Text Box 9">
          <a:extLst>
            <a:ext uri="{FF2B5EF4-FFF2-40B4-BE49-F238E27FC236}">
              <a16:creationId xmlns:a16="http://schemas.microsoft.com/office/drawing/2014/main" id="{EC5630AF-176C-4215-B361-6DA10CE8A48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8" name="Text Box 10">
          <a:extLst>
            <a:ext uri="{FF2B5EF4-FFF2-40B4-BE49-F238E27FC236}">
              <a16:creationId xmlns:a16="http://schemas.microsoft.com/office/drawing/2014/main" id="{D9B09633-A4D9-4EC5-89A5-1DD87AF3BB4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79" name="Text Box 11">
          <a:extLst>
            <a:ext uri="{FF2B5EF4-FFF2-40B4-BE49-F238E27FC236}">
              <a16:creationId xmlns:a16="http://schemas.microsoft.com/office/drawing/2014/main" id="{4CB1EBFD-C764-4CA1-BE01-8B6C3B89066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0" name="Text Box 12">
          <a:extLst>
            <a:ext uri="{FF2B5EF4-FFF2-40B4-BE49-F238E27FC236}">
              <a16:creationId xmlns:a16="http://schemas.microsoft.com/office/drawing/2014/main" id="{1CC9539E-EC92-456C-BCEE-5ADD6985E86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1" name="Text Box 13">
          <a:extLst>
            <a:ext uri="{FF2B5EF4-FFF2-40B4-BE49-F238E27FC236}">
              <a16:creationId xmlns:a16="http://schemas.microsoft.com/office/drawing/2014/main" id="{82A76CBC-3948-4C87-B94E-E776BEBB6EB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2" name="Text Box 14">
          <a:extLst>
            <a:ext uri="{FF2B5EF4-FFF2-40B4-BE49-F238E27FC236}">
              <a16:creationId xmlns:a16="http://schemas.microsoft.com/office/drawing/2014/main" id="{BDB8C468-68DC-486B-95EC-5DA22F694E0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3" name="Text Box 15">
          <a:extLst>
            <a:ext uri="{FF2B5EF4-FFF2-40B4-BE49-F238E27FC236}">
              <a16:creationId xmlns:a16="http://schemas.microsoft.com/office/drawing/2014/main" id="{17DFB206-1A4D-4964-A112-26FC6D96C15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4" name="Text Box 16">
          <a:extLst>
            <a:ext uri="{FF2B5EF4-FFF2-40B4-BE49-F238E27FC236}">
              <a16:creationId xmlns:a16="http://schemas.microsoft.com/office/drawing/2014/main" id="{4635F878-BC57-4439-B6F6-B1683D5F191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5" name="Text Box 17">
          <a:extLst>
            <a:ext uri="{FF2B5EF4-FFF2-40B4-BE49-F238E27FC236}">
              <a16:creationId xmlns:a16="http://schemas.microsoft.com/office/drawing/2014/main" id="{B409EDB7-D8A9-48E8-BE55-0C099C4FD6E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6" name="Text Box 7">
          <a:extLst>
            <a:ext uri="{FF2B5EF4-FFF2-40B4-BE49-F238E27FC236}">
              <a16:creationId xmlns:a16="http://schemas.microsoft.com/office/drawing/2014/main" id="{86FD15FA-7839-4BA5-A43A-536408F8BC4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7" name="Text Box 8">
          <a:extLst>
            <a:ext uri="{FF2B5EF4-FFF2-40B4-BE49-F238E27FC236}">
              <a16:creationId xmlns:a16="http://schemas.microsoft.com/office/drawing/2014/main" id="{F4C09AC7-60B4-4A69-9C7C-AC57738559E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8" name="Text Box 9">
          <a:extLst>
            <a:ext uri="{FF2B5EF4-FFF2-40B4-BE49-F238E27FC236}">
              <a16:creationId xmlns:a16="http://schemas.microsoft.com/office/drawing/2014/main" id="{5F76523D-CA34-4568-A07B-B7F5FF5D6DC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89" name="Text Box 10">
          <a:extLst>
            <a:ext uri="{FF2B5EF4-FFF2-40B4-BE49-F238E27FC236}">
              <a16:creationId xmlns:a16="http://schemas.microsoft.com/office/drawing/2014/main" id="{A85F039E-1F17-4676-AA62-C59792CA8C5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0" name="Text Box 11">
          <a:extLst>
            <a:ext uri="{FF2B5EF4-FFF2-40B4-BE49-F238E27FC236}">
              <a16:creationId xmlns:a16="http://schemas.microsoft.com/office/drawing/2014/main" id="{A75E4B2C-44AB-434B-BE1F-2DA14B37E4E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1" name="Text Box 12">
          <a:extLst>
            <a:ext uri="{FF2B5EF4-FFF2-40B4-BE49-F238E27FC236}">
              <a16:creationId xmlns:a16="http://schemas.microsoft.com/office/drawing/2014/main" id="{4BBD2F76-3613-4159-9626-380594CC259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2" name="Text Box 13">
          <a:extLst>
            <a:ext uri="{FF2B5EF4-FFF2-40B4-BE49-F238E27FC236}">
              <a16:creationId xmlns:a16="http://schemas.microsoft.com/office/drawing/2014/main" id="{E40BD5EA-1F68-44CF-90E8-BACEEB29670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3" name="Text Box 14">
          <a:extLst>
            <a:ext uri="{FF2B5EF4-FFF2-40B4-BE49-F238E27FC236}">
              <a16:creationId xmlns:a16="http://schemas.microsoft.com/office/drawing/2014/main" id="{B52C43F2-49EE-421E-8C06-1FBED26EA32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4" name="Text Box 15">
          <a:extLst>
            <a:ext uri="{FF2B5EF4-FFF2-40B4-BE49-F238E27FC236}">
              <a16:creationId xmlns:a16="http://schemas.microsoft.com/office/drawing/2014/main" id="{2D80CFDC-29B6-43CC-96A3-594009330EA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5" name="Text Box 16">
          <a:extLst>
            <a:ext uri="{FF2B5EF4-FFF2-40B4-BE49-F238E27FC236}">
              <a16:creationId xmlns:a16="http://schemas.microsoft.com/office/drawing/2014/main" id="{EBE756AA-D5A9-464D-A204-2528C7A51A4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6" name="Text Box 17">
          <a:extLst>
            <a:ext uri="{FF2B5EF4-FFF2-40B4-BE49-F238E27FC236}">
              <a16:creationId xmlns:a16="http://schemas.microsoft.com/office/drawing/2014/main" id="{8EDBF606-F846-474B-9968-B99160BFAF7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7" name="Text Box 6">
          <a:extLst>
            <a:ext uri="{FF2B5EF4-FFF2-40B4-BE49-F238E27FC236}">
              <a16:creationId xmlns:a16="http://schemas.microsoft.com/office/drawing/2014/main" id="{7116C91D-A681-4AE4-8B12-18A3181A66B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8" name="Text Box 7">
          <a:extLst>
            <a:ext uri="{FF2B5EF4-FFF2-40B4-BE49-F238E27FC236}">
              <a16:creationId xmlns:a16="http://schemas.microsoft.com/office/drawing/2014/main" id="{DAD8A971-81E4-4B35-8E92-9086299FB67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399" name="Text Box 8">
          <a:extLst>
            <a:ext uri="{FF2B5EF4-FFF2-40B4-BE49-F238E27FC236}">
              <a16:creationId xmlns:a16="http://schemas.microsoft.com/office/drawing/2014/main" id="{6D04763A-818A-440F-8942-A73332097A0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0" name="Text Box 9">
          <a:extLst>
            <a:ext uri="{FF2B5EF4-FFF2-40B4-BE49-F238E27FC236}">
              <a16:creationId xmlns:a16="http://schemas.microsoft.com/office/drawing/2014/main" id="{64B288CE-0558-4770-AD27-04A5878FB37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1" name="Text Box 10">
          <a:extLst>
            <a:ext uri="{FF2B5EF4-FFF2-40B4-BE49-F238E27FC236}">
              <a16:creationId xmlns:a16="http://schemas.microsoft.com/office/drawing/2014/main" id="{EED88C03-8B32-440B-BB1A-B4B1763CC0A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2" name="Text Box 11">
          <a:extLst>
            <a:ext uri="{FF2B5EF4-FFF2-40B4-BE49-F238E27FC236}">
              <a16:creationId xmlns:a16="http://schemas.microsoft.com/office/drawing/2014/main" id="{783B07BE-CD1F-44A0-8B4E-EBA551831C6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3" name="Text Box 12">
          <a:extLst>
            <a:ext uri="{FF2B5EF4-FFF2-40B4-BE49-F238E27FC236}">
              <a16:creationId xmlns:a16="http://schemas.microsoft.com/office/drawing/2014/main" id="{EC96E92D-1095-48C4-832B-D59A4A0F951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4" name="Text Box 13">
          <a:extLst>
            <a:ext uri="{FF2B5EF4-FFF2-40B4-BE49-F238E27FC236}">
              <a16:creationId xmlns:a16="http://schemas.microsoft.com/office/drawing/2014/main" id="{93A733BF-CBFD-4E28-99DD-3E497B25F1D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5" name="Text Box 14">
          <a:extLst>
            <a:ext uri="{FF2B5EF4-FFF2-40B4-BE49-F238E27FC236}">
              <a16:creationId xmlns:a16="http://schemas.microsoft.com/office/drawing/2014/main" id="{43FEEF90-ED7C-4368-9295-4EBD084BD13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6" name="Text Box 15">
          <a:extLst>
            <a:ext uri="{FF2B5EF4-FFF2-40B4-BE49-F238E27FC236}">
              <a16:creationId xmlns:a16="http://schemas.microsoft.com/office/drawing/2014/main" id="{236198C2-39D8-4941-9F5F-6CC39081024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7" name="Text Box 16">
          <a:extLst>
            <a:ext uri="{FF2B5EF4-FFF2-40B4-BE49-F238E27FC236}">
              <a16:creationId xmlns:a16="http://schemas.microsoft.com/office/drawing/2014/main" id="{CE661A8F-8DC8-4F4F-84F3-B86361B8587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8" name="Text Box 17">
          <a:extLst>
            <a:ext uri="{FF2B5EF4-FFF2-40B4-BE49-F238E27FC236}">
              <a16:creationId xmlns:a16="http://schemas.microsoft.com/office/drawing/2014/main" id="{EBC15B16-6745-4F01-BF5C-E605C6556FA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09" name="Text Box 6">
          <a:extLst>
            <a:ext uri="{FF2B5EF4-FFF2-40B4-BE49-F238E27FC236}">
              <a16:creationId xmlns:a16="http://schemas.microsoft.com/office/drawing/2014/main" id="{41915F9D-3852-40A9-B6AE-2ED15A35F52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0" name="Text Box 7">
          <a:extLst>
            <a:ext uri="{FF2B5EF4-FFF2-40B4-BE49-F238E27FC236}">
              <a16:creationId xmlns:a16="http://schemas.microsoft.com/office/drawing/2014/main" id="{A91CE298-9A9B-443D-B208-94CA6C35166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1" name="Text Box 8">
          <a:extLst>
            <a:ext uri="{FF2B5EF4-FFF2-40B4-BE49-F238E27FC236}">
              <a16:creationId xmlns:a16="http://schemas.microsoft.com/office/drawing/2014/main" id="{71FCE4F9-4085-4D15-AB9C-2C9760BB371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2" name="Text Box 9">
          <a:extLst>
            <a:ext uri="{FF2B5EF4-FFF2-40B4-BE49-F238E27FC236}">
              <a16:creationId xmlns:a16="http://schemas.microsoft.com/office/drawing/2014/main" id="{67CA02A3-F983-4314-915C-C5FD4F09922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3" name="Text Box 10">
          <a:extLst>
            <a:ext uri="{FF2B5EF4-FFF2-40B4-BE49-F238E27FC236}">
              <a16:creationId xmlns:a16="http://schemas.microsoft.com/office/drawing/2014/main" id="{A6353608-4AF3-4822-856B-281FF4A6F11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4" name="Text Box 11">
          <a:extLst>
            <a:ext uri="{FF2B5EF4-FFF2-40B4-BE49-F238E27FC236}">
              <a16:creationId xmlns:a16="http://schemas.microsoft.com/office/drawing/2014/main" id="{9C7086E4-E5E1-4F97-A545-BD6BC49E411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5" name="Text Box 12">
          <a:extLst>
            <a:ext uri="{FF2B5EF4-FFF2-40B4-BE49-F238E27FC236}">
              <a16:creationId xmlns:a16="http://schemas.microsoft.com/office/drawing/2014/main" id="{3F9C66A9-1C3F-48C0-BCB5-B02D3991D17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6" name="Text Box 13">
          <a:extLst>
            <a:ext uri="{FF2B5EF4-FFF2-40B4-BE49-F238E27FC236}">
              <a16:creationId xmlns:a16="http://schemas.microsoft.com/office/drawing/2014/main" id="{E68239E1-3A91-48A2-991F-DD8DD3CE924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7" name="Text Box 14">
          <a:extLst>
            <a:ext uri="{FF2B5EF4-FFF2-40B4-BE49-F238E27FC236}">
              <a16:creationId xmlns:a16="http://schemas.microsoft.com/office/drawing/2014/main" id="{AF4A89C8-8148-47DC-994C-95E8827211E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8" name="Text Box 15">
          <a:extLst>
            <a:ext uri="{FF2B5EF4-FFF2-40B4-BE49-F238E27FC236}">
              <a16:creationId xmlns:a16="http://schemas.microsoft.com/office/drawing/2014/main" id="{161D9A1B-E75F-40A6-8027-250BC872998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19" name="Text Box 16">
          <a:extLst>
            <a:ext uri="{FF2B5EF4-FFF2-40B4-BE49-F238E27FC236}">
              <a16:creationId xmlns:a16="http://schemas.microsoft.com/office/drawing/2014/main" id="{EB8C08AF-BBF9-4317-8FFD-22285199F5E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0" name="Text Box 17">
          <a:extLst>
            <a:ext uri="{FF2B5EF4-FFF2-40B4-BE49-F238E27FC236}">
              <a16:creationId xmlns:a16="http://schemas.microsoft.com/office/drawing/2014/main" id="{9C33A9E7-39FC-4697-9F14-9782A636F23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1" name="Text Box 6">
          <a:extLst>
            <a:ext uri="{FF2B5EF4-FFF2-40B4-BE49-F238E27FC236}">
              <a16:creationId xmlns:a16="http://schemas.microsoft.com/office/drawing/2014/main" id="{6D855E92-69A5-49DF-B2D1-5237CB5249A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2" name="Text Box 7">
          <a:extLst>
            <a:ext uri="{FF2B5EF4-FFF2-40B4-BE49-F238E27FC236}">
              <a16:creationId xmlns:a16="http://schemas.microsoft.com/office/drawing/2014/main" id="{83E601DA-89ED-468A-A73C-07E88A82355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3" name="Text Box 8">
          <a:extLst>
            <a:ext uri="{FF2B5EF4-FFF2-40B4-BE49-F238E27FC236}">
              <a16:creationId xmlns:a16="http://schemas.microsoft.com/office/drawing/2014/main" id="{5ABDCC90-2049-4277-978D-2C7B709842D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4" name="Text Box 9">
          <a:extLst>
            <a:ext uri="{FF2B5EF4-FFF2-40B4-BE49-F238E27FC236}">
              <a16:creationId xmlns:a16="http://schemas.microsoft.com/office/drawing/2014/main" id="{419AF1D3-1BA3-4ABF-B3AC-8907612F0E9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5" name="Text Box 10">
          <a:extLst>
            <a:ext uri="{FF2B5EF4-FFF2-40B4-BE49-F238E27FC236}">
              <a16:creationId xmlns:a16="http://schemas.microsoft.com/office/drawing/2014/main" id="{AACDAEED-6B68-48CB-992F-84D07BCCB7B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6" name="Text Box 11">
          <a:extLst>
            <a:ext uri="{FF2B5EF4-FFF2-40B4-BE49-F238E27FC236}">
              <a16:creationId xmlns:a16="http://schemas.microsoft.com/office/drawing/2014/main" id="{7F57EEA2-4D6E-4C06-98EA-48A8295E656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7" name="Text Box 12">
          <a:extLst>
            <a:ext uri="{FF2B5EF4-FFF2-40B4-BE49-F238E27FC236}">
              <a16:creationId xmlns:a16="http://schemas.microsoft.com/office/drawing/2014/main" id="{C5401B30-8DA4-417F-A678-DAB45F8E820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8" name="Text Box 13">
          <a:extLst>
            <a:ext uri="{FF2B5EF4-FFF2-40B4-BE49-F238E27FC236}">
              <a16:creationId xmlns:a16="http://schemas.microsoft.com/office/drawing/2014/main" id="{EBCDE956-BB9D-4792-AAE3-3E3AB34E292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29" name="Text Box 14">
          <a:extLst>
            <a:ext uri="{FF2B5EF4-FFF2-40B4-BE49-F238E27FC236}">
              <a16:creationId xmlns:a16="http://schemas.microsoft.com/office/drawing/2014/main" id="{9F50C6F1-043D-42E4-90CD-0D734A9A311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0" name="Text Box 15">
          <a:extLst>
            <a:ext uri="{FF2B5EF4-FFF2-40B4-BE49-F238E27FC236}">
              <a16:creationId xmlns:a16="http://schemas.microsoft.com/office/drawing/2014/main" id="{81A37606-3ABB-4653-857E-31391DB7786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1" name="Text Box 16">
          <a:extLst>
            <a:ext uri="{FF2B5EF4-FFF2-40B4-BE49-F238E27FC236}">
              <a16:creationId xmlns:a16="http://schemas.microsoft.com/office/drawing/2014/main" id="{E8B6A08B-F716-4320-91BB-2E9D0A42287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2" name="Text Box 17">
          <a:extLst>
            <a:ext uri="{FF2B5EF4-FFF2-40B4-BE49-F238E27FC236}">
              <a16:creationId xmlns:a16="http://schemas.microsoft.com/office/drawing/2014/main" id="{098213C2-CC68-49EE-86A2-151E0E4EC73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3" name="Text Box 7">
          <a:extLst>
            <a:ext uri="{FF2B5EF4-FFF2-40B4-BE49-F238E27FC236}">
              <a16:creationId xmlns:a16="http://schemas.microsoft.com/office/drawing/2014/main" id="{FD91AD61-BACC-4282-872D-4E07C311C6F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4" name="Text Box 8">
          <a:extLst>
            <a:ext uri="{FF2B5EF4-FFF2-40B4-BE49-F238E27FC236}">
              <a16:creationId xmlns:a16="http://schemas.microsoft.com/office/drawing/2014/main" id="{D1236032-F70B-43E6-BA14-479C1DAEC38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5" name="Text Box 9">
          <a:extLst>
            <a:ext uri="{FF2B5EF4-FFF2-40B4-BE49-F238E27FC236}">
              <a16:creationId xmlns:a16="http://schemas.microsoft.com/office/drawing/2014/main" id="{F567E66A-5901-4013-823E-F0B2AAF7996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6" name="Text Box 10">
          <a:extLst>
            <a:ext uri="{FF2B5EF4-FFF2-40B4-BE49-F238E27FC236}">
              <a16:creationId xmlns:a16="http://schemas.microsoft.com/office/drawing/2014/main" id="{BB6AA00C-4B68-444F-B202-436BF8A0DCC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7" name="Text Box 11">
          <a:extLst>
            <a:ext uri="{FF2B5EF4-FFF2-40B4-BE49-F238E27FC236}">
              <a16:creationId xmlns:a16="http://schemas.microsoft.com/office/drawing/2014/main" id="{2CAE67A2-35E8-48CB-8D06-8B87D91E757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8" name="Text Box 12">
          <a:extLst>
            <a:ext uri="{FF2B5EF4-FFF2-40B4-BE49-F238E27FC236}">
              <a16:creationId xmlns:a16="http://schemas.microsoft.com/office/drawing/2014/main" id="{BBAB9174-A84B-4AC5-B66D-06EAF4031F4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39" name="Text Box 13">
          <a:extLst>
            <a:ext uri="{FF2B5EF4-FFF2-40B4-BE49-F238E27FC236}">
              <a16:creationId xmlns:a16="http://schemas.microsoft.com/office/drawing/2014/main" id="{882E2786-9052-41B7-8606-5D0F3F324B1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0" name="Text Box 14">
          <a:extLst>
            <a:ext uri="{FF2B5EF4-FFF2-40B4-BE49-F238E27FC236}">
              <a16:creationId xmlns:a16="http://schemas.microsoft.com/office/drawing/2014/main" id="{6C0E0595-30B3-484A-95DE-A45633139E8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1" name="Text Box 15">
          <a:extLst>
            <a:ext uri="{FF2B5EF4-FFF2-40B4-BE49-F238E27FC236}">
              <a16:creationId xmlns:a16="http://schemas.microsoft.com/office/drawing/2014/main" id="{A4FDEB3C-4DE0-45A9-94CF-7F6F551CE60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2" name="Text Box 16">
          <a:extLst>
            <a:ext uri="{FF2B5EF4-FFF2-40B4-BE49-F238E27FC236}">
              <a16:creationId xmlns:a16="http://schemas.microsoft.com/office/drawing/2014/main" id="{C6C39D8C-6B84-4670-A003-CA6CBF01A78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3" name="Text Box 17">
          <a:extLst>
            <a:ext uri="{FF2B5EF4-FFF2-40B4-BE49-F238E27FC236}">
              <a16:creationId xmlns:a16="http://schemas.microsoft.com/office/drawing/2014/main" id="{E540004A-23E2-419D-85C9-E3363933EFF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4" name="Text Box 6">
          <a:extLst>
            <a:ext uri="{FF2B5EF4-FFF2-40B4-BE49-F238E27FC236}">
              <a16:creationId xmlns:a16="http://schemas.microsoft.com/office/drawing/2014/main" id="{395ABE68-B385-4A8B-AB18-2A9F14B2C35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5" name="Text Box 7">
          <a:extLst>
            <a:ext uri="{FF2B5EF4-FFF2-40B4-BE49-F238E27FC236}">
              <a16:creationId xmlns:a16="http://schemas.microsoft.com/office/drawing/2014/main" id="{F4B090B8-73F5-421B-9ECA-31AB748C6EA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6" name="Text Box 8">
          <a:extLst>
            <a:ext uri="{FF2B5EF4-FFF2-40B4-BE49-F238E27FC236}">
              <a16:creationId xmlns:a16="http://schemas.microsoft.com/office/drawing/2014/main" id="{88547217-E10C-4D58-BE39-F2D5A1D0EC6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7" name="Text Box 9">
          <a:extLst>
            <a:ext uri="{FF2B5EF4-FFF2-40B4-BE49-F238E27FC236}">
              <a16:creationId xmlns:a16="http://schemas.microsoft.com/office/drawing/2014/main" id="{A7E37E92-8553-4CC7-82B3-64DF7B53B4F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8" name="Text Box 10">
          <a:extLst>
            <a:ext uri="{FF2B5EF4-FFF2-40B4-BE49-F238E27FC236}">
              <a16:creationId xmlns:a16="http://schemas.microsoft.com/office/drawing/2014/main" id="{D0616FF7-89D7-44BB-839D-7089DC4C52B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49" name="Text Box 11">
          <a:extLst>
            <a:ext uri="{FF2B5EF4-FFF2-40B4-BE49-F238E27FC236}">
              <a16:creationId xmlns:a16="http://schemas.microsoft.com/office/drawing/2014/main" id="{62AB71EE-929A-4539-B454-DDDBDC4636F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0" name="Text Box 12">
          <a:extLst>
            <a:ext uri="{FF2B5EF4-FFF2-40B4-BE49-F238E27FC236}">
              <a16:creationId xmlns:a16="http://schemas.microsoft.com/office/drawing/2014/main" id="{17E7560D-C4A1-4395-A851-C671CB44580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1" name="Text Box 13">
          <a:extLst>
            <a:ext uri="{FF2B5EF4-FFF2-40B4-BE49-F238E27FC236}">
              <a16:creationId xmlns:a16="http://schemas.microsoft.com/office/drawing/2014/main" id="{F81641DC-4322-413E-9331-AD0885AB5A8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2" name="Text Box 14">
          <a:extLst>
            <a:ext uri="{FF2B5EF4-FFF2-40B4-BE49-F238E27FC236}">
              <a16:creationId xmlns:a16="http://schemas.microsoft.com/office/drawing/2014/main" id="{4A081865-70A8-4F95-BFD2-4FFD0DC5EA5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3" name="Text Box 15">
          <a:extLst>
            <a:ext uri="{FF2B5EF4-FFF2-40B4-BE49-F238E27FC236}">
              <a16:creationId xmlns:a16="http://schemas.microsoft.com/office/drawing/2014/main" id="{4E96C339-A4C6-4A28-BA28-86C0E2F8052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4" name="Text Box 16">
          <a:extLst>
            <a:ext uri="{FF2B5EF4-FFF2-40B4-BE49-F238E27FC236}">
              <a16:creationId xmlns:a16="http://schemas.microsoft.com/office/drawing/2014/main" id="{2D851439-F17F-4C9E-9445-613352523A3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5" name="Text Box 17">
          <a:extLst>
            <a:ext uri="{FF2B5EF4-FFF2-40B4-BE49-F238E27FC236}">
              <a16:creationId xmlns:a16="http://schemas.microsoft.com/office/drawing/2014/main" id="{93D1E083-9188-47CE-B36C-BBC9F750E63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6" name="Text Box 6">
          <a:extLst>
            <a:ext uri="{FF2B5EF4-FFF2-40B4-BE49-F238E27FC236}">
              <a16:creationId xmlns:a16="http://schemas.microsoft.com/office/drawing/2014/main" id="{F0AFBE76-9E3D-49BB-BE39-CE69566DED6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7" name="Text Box 7">
          <a:extLst>
            <a:ext uri="{FF2B5EF4-FFF2-40B4-BE49-F238E27FC236}">
              <a16:creationId xmlns:a16="http://schemas.microsoft.com/office/drawing/2014/main" id="{AC82EE21-D9A0-4C60-8678-DCBAD9C9F61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8" name="Text Box 8">
          <a:extLst>
            <a:ext uri="{FF2B5EF4-FFF2-40B4-BE49-F238E27FC236}">
              <a16:creationId xmlns:a16="http://schemas.microsoft.com/office/drawing/2014/main" id="{B4D4DEB5-FF26-4198-A8C9-3280C575F7E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59" name="Text Box 9">
          <a:extLst>
            <a:ext uri="{FF2B5EF4-FFF2-40B4-BE49-F238E27FC236}">
              <a16:creationId xmlns:a16="http://schemas.microsoft.com/office/drawing/2014/main" id="{A64BA89D-4613-45F0-83D9-446F505F504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0" name="Text Box 10">
          <a:extLst>
            <a:ext uri="{FF2B5EF4-FFF2-40B4-BE49-F238E27FC236}">
              <a16:creationId xmlns:a16="http://schemas.microsoft.com/office/drawing/2014/main" id="{9CFFC567-7BB2-4E95-B420-AF8AEBE99A4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1" name="Text Box 11">
          <a:extLst>
            <a:ext uri="{FF2B5EF4-FFF2-40B4-BE49-F238E27FC236}">
              <a16:creationId xmlns:a16="http://schemas.microsoft.com/office/drawing/2014/main" id="{2B27C53D-6F3E-45DD-9213-911BFCF9FCD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2" name="Text Box 12">
          <a:extLst>
            <a:ext uri="{FF2B5EF4-FFF2-40B4-BE49-F238E27FC236}">
              <a16:creationId xmlns:a16="http://schemas.microsoft.com/office/drawing/2014/main" id="{7B7FDAFC-F7B5-49EC-9957-BEB44C677D3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3" name="Text Box 13">
          <a:extLst>
            <a:ext uri="{FF2B5EF4-FFF2-40B4-BE49-F238E27FC236}">
              <a16:creationId xmlns:a16="http://schemas.microsoft.com/office/drawing/2014/main" id="{B3EB521F-C019-48D7-9B9A-127F330B589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4" name="Text Box 14">
          <a:extLst>
            <a:ext uri="{FF2B5EF4-FFF2-40B4-BE49-F238E27FC236}">
              <a16:creationId xmlns:a16="http://schemas.microsoft.com/office/drawing/2014/main" id="{011A3C9E-6008-4777-9EAD-24E2AB3BA9D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5" name="Text Box 15">
          <a:extLst>
            <a:ext uri="{FF2B5EF4-FFF2-40B4-BE49-F238E27FC236}">
              <a16:creationId xmlns:a16="http://schemas.microsoft.com/office/drawing/2014/main" id="{FEBBC6D5-ADBD-48F8-99CA-04BDCDD720D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6" name="Text Box 16">
          <a:extLst>
            <a:ext uri="{FF2B5EF4-FFF2-40B4-BE49-F238E27FC236}">
              <a16:creationId xmlns:a16="http://schemas.microsoft.com/office/drawing/2014/main" id="{AF1F5ACF-1C6F-49D1-95E4-5E48388E010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7" name="Text Box 17">
          <a:extLst>
            <a:ext uri="{FF2B5EF4-FFF2-40B4-BE49-F238E27FC236}">
              <a16:creationId xmlns:a16="http://schemas.microsoft.com/office/drawing/2014/main" id="{F3369222-040D-428C-B59E-89F5F1A1CDE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8" name="Text Box 6">
          <a:extLst>
            <a:ext uri="{FF2B5EF4-FFF2-40B4-BE49-F238E27FC236}">
              <a16:creationId xmlns:a16="http://schemas.microsoft.com/office/drawing/2014/main" id="{92019D4B-CBE3-46CC-B6D7-B1E3CB6B3C05}"/>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69" name="Text Box 7">
          <a:extLst>
            <a:ext uri="{FF2B5EF4-FFF2-40B4-BE49-F238E27FC236}">
              <a16:creationId xmlns:a16="http://schemas.microsoft.com/office/drawing/2014/main" id="{8192206B-E6B7-49D4-89EC-25A29EE68CD8}"/>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0" name="Text Box 8">
          <a:extLst>
            <a:ext uri="{FF2B5EF4-FFF2-40B4-BE49-F238E27FC236}">
              <a16:creationId xmlns:a16="http://schemas.microsoft.com/office/drawing/2014/main" id="{CFCEDDCA-272F-4F17-876C-F268129A205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1" name="Text Box 9">
          <a:extLst>
            <a:ext uri="{FF2B5EF4-FFF2-40B4-BE49-F238E27FC236}">
              <a16:creationId xmlns:a16="http://schemas.microsoft.com/office/drawing/2014/main" id="{EFCC12F1-2888-4BEC-AD08-CAF4354A2AD3}"/>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2" name="Text Box 10">
          <a:extLst>
            <a:ext uri="{FF2B5EF4-FFF2-40B4-BE49-F238E27FC236}">
              <a16:creationId xmlns:a16="http://schemas.microsoft.com/office/drawing/2014/main" id="{FC5F5F21-D248-4611-A083-162669E2C0D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3" name="Text Box 11">
          <a:extLst>
            <a:ext uri="{FF2B5EF4-FFF2-40B4-BE49-F238E27FC236}">
              <a16:creationId xmlns:a16="http://schemas.microsoft.com/office/drawing/2014/main" id="{D1572951-4865-4872-93A4-334909311C7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4" name="Text Box 12">
          <a:extLst>
            <a:ext uri="{FF2B5EF4-FFF2-40B4-BE49-F238E27FC236}">
              <a16:creationId xmlns:a16="http://schemas.microsoft.com/office/drawing/2014/main" id="{7BAFA7A9-7311-4EA9-8C0E-5C9BA5305C8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5" name="Text Box 13">
          <a:extLst>
            <a:ext uri="{FF2B5EF4-FFF2-40B4-BE49-F238E27FC236}">
              <a16:creationId xmlns:a16="http://schemas.microsoft.com/office/drawing/2014/main" id="{7C8D19B7-B688-489E-8299-FBC16D8099F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6" name="Text Box 14">
          <a:extLst>
            <a:ext uri="{FF2B5EF4-FFF2-40B4-BE49-F238E27FC236}">
              <a16:creationId xmlns:a16="http://schemas.microsoft.com/office/drawing/2014/main" id="{9D97037D-B644-42EB-B464-BA2F3BDC2AE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7" name="Text Box 15">
          <a:extLst>
            <a:ext uri="{FF2B5EF4-FFF2-40B4-BE49-F238E27FC236}">
              <a16:creationId xmlns:a16="http://schemas.microsoft.com/office/drawing/2014/main" id="{7593F79A-C94B-45D0-9348-753ABC5A7EA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8" name="Text Box 16">
          <a:extLst>
            <a:ext uri="{FF2B5EF4-FFF2-40B4-BE49-F238E27FC236}">
              <a16:creationId xmlns:a16="http://schemas.microsoft.com/office/drawing/2014/main" id="{7B636142-2D9A-4C81-B08F-B98A5B01158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79" name="Text Box 17">
          <a:extLst>
            <a:ext uri="{FF2B5EF4-FFF2-40B4-BE49-F238E27FC236}">
              <a16:creationId xmlns:a16="http://schemas.microsoft.com/office/drawing/2014/main" id="{417531D2-6CF0-452E-B987-C1D03325463D}"/>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0" name="Text Box 7">
          <a:extLst>
            <a:ext uri="{FF2B5EF4-FFF2-40B4-BE49-F238E27FC236}">
              <a16:creationId xmlns:a16="http://schemas.microsoft.com/office/drawing/2014/main" id="{95BC8C40-458B-46C8-802B-EF9A85EF9A2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1" name="Text Box 8">
          <a:extLst>
            <a:ext uri="{FF2B5EF4-FFF2-40B4-BE49-F238E27FC236}">
              <a16:creationId xmlns:a16="http://schemas.microsoft.com/office/drawing/2014/main" id="{F56F0A92-8AFA-467C-BFAB-373C44AA8B1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2" name="Text Box 9">
          <a:extLst>
            <a:ext uri="{FF2B5EF4-FFF2-40B4-BE49-F238E27FC236}">
              <a16:creationId xmlns:a16="http://schemas.microsoft.com/office/drawing/2014/main" id="{C3114F7E-B703-4293-923C-A405BB5C6980}"/>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3" name="Text Box 10">
          <a:extLst>
            <a:ext uri="{FF2B5EF4-FFF2-40B4-BE49-F238E27FC236}">
              <a16:creationId xmlns:a16="http://schemas.microsoft.com/office/drawing/2014/main" id="{1F7406A6-737B-45FB-9C8D-0D9B432A1A0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4" name="Text Box 11">
          <a:extLst>
            <a:ext uri="{FF2B5EF4-FFF2-40B4-BE49-F238E27FC236}">
              <a16:creationId xmlns:a16="http://schemas.microsoft.com/office/drawing/2014/main" id="{9C493306-3909-465F-9D75-1B24E3DD1AB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5" name="Text Box 12">
          <a:extLst>
            <a:ext uri="{FF2B5EF4-FFF2-40B4-BE49-F238E27FC236}">
              <a16:creationId xmlns:a16="http://schemas.microsoft.com/office/drawing/2014/main" id="{0E4BDADC-F732-4E78-8B12-C9EF3F894C46}"/>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6" name="Text Box 13">
          <a:extLst>
            <a:ext uri="{FF2B5EF4-FFF2-40B4-BE49-F238E27FC236}">
              <a16:creationId xmlns:a16="http://schemas.microsoft.com/office/drawing/2014/main" id="{61C6803C-5854-4D64-97D8-5188AC18855F}"/>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7" name="Text Box 14">
          <a:extLst>
            <a:ext uri="{FF2B5EF4-FFF2-40B4-BE49-F238E27FC236}">
              <a16:creationId xmlns:a16="http://schemas.microsoft.com/office/drawing/2014/main" id="{A2A4EA21-6327-4611-B1D1-AE5A554E19C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8" name="Text Box 15">
          <a:extLst>
            <a:ext uri="{FF2B5EF4-FFF2-40B4-BE49-F238E27FC236}">
              <a16:creationId xmlns:a16="http://schemas.microsoft.com/office/drawing/2014/main" id="{D7349A72-75D7-4409-BD62-1B4C3D130BE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89" name="Text Box 16">
          <a:extLst>
            <a:ext uri="{FF2B5EF4-FFF2-40B4-BE49-F238E27FC236}">
              <a16:creationId xmlns:a16="http://schemas.microsoft.com/office/drawing/2014/main" id="{6B0189B3-3022-4A9B-99AC-7518A3055184}"/>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0" name="Text Box 17">
          <a:extLst>
            <a:ext uri="{FF2B5EF4-FFF2-40B4-BE49-F238E27FC236}">
              <a16:creationId xmlns:a16="http://schemas.microsoft.com/office/drawing/2014/main" id="{0781D446-DFE8-4AAF-A46A-2B979EBEA48C}"/>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1" name="Text Box 6">
          <a:extLst>
            <a:ext uri="{FF2B5EF4-FFF2-40B4-BE49-F238E27FC236}">
              <a16:creationId xmlns:a16="http://schemas.microsoft.com/office/drawing/2014/main" id="{F1C1F749-AD8A-4CB1-8F05-220D3A36B9DA}"/>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2" name="Text Box 7">
          <a:extLst>
            <a:ext uri="{FF2B5EF4-FFF2-40B4-BE49-F238E27FC236}">
              <a16:creationId xmlns:a16="http://schemas.microsoft.com/office/drawing/2014/main" id="{9C74A972-4F12-460D-A96F-123079D1E07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3" name="Text Box 8">
          <a:extLst>
            <a:ext uri="{FF2B5EF4-FFF2-40B4-BE49-F238E27FC236}">
              <a16:creationId xmlns:a16="http://schemas.microsoft.com/office/drawing/2014/main" id="{21E05B3F-9D82-453C-8047-2D176E0AA0A2}"/>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4" name="Text Box 9">
          <a:extLst>
            <a:ext uri="{FF2B5EF4-FFF2-40B4-BE49-F238E27FC236}">
              <a16:creationId xmlns:a16="http://schemas.microsoft.com/office/drawing/2014/main" id="{64261172-658E-430E-9241-CE1156850001}"/>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5" name="Text Box 10">
          <a:extLst>
            <a:ext uri="{FF2B5EF4-FFF2-40B4-BE49-F238E27FC236}">
              <a16:creationId xmlns:a16="http://schemas.microsoft.com/office/drawing/2014/main" id="{4C33C7A6-BA7D-4D72-8A6F-29A10542319E}"/>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6" name="Text Box 11">
          <a:extLst>
            <a:ext uri="{FF2B5EF4-FFF2-40B4-BE49-F238E27FC236}">
              <a16:creationId xmlns:a16="http://schemas.microsoft.com/office/drawing/2014/main" id="{433088BB-BE26-4140-814C-2C807EB5E81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7" name="Text Box 12">
          <a:extLst>
            <a:ext uri="{FF2B5EF4-FFF2-40B4-BE49-F238E27FC236}">
              <a16:creationId xmlns:a16="http://schemas.microsoft.com/office/drawing/2014/main" id="{A0332EC1-9287-4B1C-88D0-31FA655CD399}"/>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8" name="Text Box 13">
          <a:extLst>
            <a:ext uri="{FF2B5EF4-FFF2-40B4-BE49-F238E27FC236}">
              <a16:creationId xmlns:a16="http://schemas.microsoft.com/office/drawing/2014/main" id="{5A8AAB7C-93DE-46A9-94F9-D7F94F6B676B}"/>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xdr:row>
      <xdr:rowOff>0</xdr:rowOff>
    </xdr:from>
    <xdr:ext cx="85725" cy="1411821"/>
    <xdr:sp macro="" textlink="">
      <xdr:nvSpPr>
        <xdr:cNvPr id="1499" name="Text Box 14">
          <a:extLst>
            <a:ext uri="{FF2B5EF4-FFF2-40B4-BE49-F238E27FC236}">
              <a16:creationId xmlns:a16="http://schemas.microsoft.com/office/drawing/2014/main" id="{F455DEE5-21BF-4F7E-A159-E5163B789A27}"/>
            </a:ext>
          </a:extLst>
        </xdr:cNvPr>
        <xdr:cNvSpPr txBox="1">
          <a:spLocks noChangeArrowheads="1"/>
        </xdr:cNvSpPr>
      </xdr:nvSpPr>
      <xdr:spPr bwMode="auto">
        <a:xfrm>
          <a:off x="3399905" y="4829695"/>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0" name="Text Box 6">
          <a:extLst>
            <a:ext uri="{FF2B5EF4-FFF2-40B4-BE49-F238E27FC236}">
              <a16:creationId xmlns:a16="http://schemas.microsoft.com/office/drawing/2014/main" id="{5A1AA0CC-A7A0-490F-A230-3B8B8A7D184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1" name="Text Box 7">
          <a:extLst>
            <a:ext uri="{FF2B5EF4-FFF2-40B4-BE49-F238E27FC236}">
              <a16:creationId xmlns:a16="http://schemas.microsoft.com/office/drawing/2014/main" id="{85BEBE53-9B2C-4AB6-9DA1-E8CAAB6B851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2" name="Text Box 8">
          <a:extLst>
            <a:ext uri="{FF2B5EF4-FFF2-40B4-BE49-F238E27FC236}">
              <a16:creationId xmlns:a16="http://schemas.microsoft.com/office/drawing/2014/main" id="{7074C522-D70F-4CCD-938F-5E61905AA5B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3" name="Text Box 9">
          <a:extLst>
            <a:ext uri="{FF2B5EF4-FFF2-40B4-BE49-F238E27FC236}">
              <a16:creationId xmlns:a16="http://schemas.microsoft.com/office/drawing/2014/main" id="{F77A5533-3E73-43DD-AF59-86BD9CB6C1B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4" name="Text Box 10">
          <a:extLst>
            <a:ext uri="{FF2B5EF4-FFF2-40B4-BE49-F238E27FC236}">
              <a16:creationId xmlns:a16="http://schemas.microsoft.com/office/drawing/2014/main" id="{2C2808C2-82F4-48FD-9B37-AC9C5E1C042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5" name="Text Box 11">
          <a:extLst>
            <a:ext uri="{FF2B5EF4-FFF2-40B4-BE49-F238E27FC236}">
              <a16:creationId xmlns:a16="http://schemas.microsoft.com/office/drawing/2014/main" id="{09D2C303-41F9-4311-93DF-85388590039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6" name="Text Box 12">
          <a:extLst>
            <a:ext uri="{FF2B5EF4-FFF2-40B4-BE49-F238E27FC236}">
              <a16:creationId xmlns:a16="http://schemas.microsoft.com/office/drawing/2014/main" id="{F91DC8C0-7E2D-4B1B-9A40-BAA5E680169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7" name="Text Box 13">
          <a:extLst>
            <a:ext uri="{FF2B5EF4-FFF2-40B4-BE49-F238E27FC236}">
              <a16:creationId xmlns:a16="http://schemas.microsoft.com/office/drawing/2014/main" id="{8CE114FC-303E-4374-9C0C-5F79540E225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8" name="Text Box 14">
          <a:extLst>
            <a:ext uri="{FF2B5EF4-FFF2-40B4-BE49-F238E27FC236}">
              <a16:creationId xmlns:a16="http://schemas.microsoft.com/office/drawing/2014/main" id="{0FB78525-9760-4210-98C2-5267DAE4F22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09" name="Text Box 15">
          <a:extLst>
            <a:ext uri="{FF2B5EF4-FFF2-40B4-BE49-F238E27FC236}">
              <a16:creationId xmlns:a16="http://schemas.microsoft.com/office/drawing/2014/main" id="{3026C34E-512D-4CC5-968D-0EC748DB49B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0" name="Text Box 16">
          <a:extLst>
            <a:ext uri="{FF2B5EF4-FFF2-40B4-BE49-F238E27FC236}">
              <a16:creationId xmlns:a16="http://schemas.microsoft.com/office/drawing/2014/main" id="{5F0D1C40-72A0-468B-A3B2-51E4F4EF7A1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1" name="Text Box 17">
          <a:extLst>
            <a:ext uri="{FF2B5EF4-FFF2-40B4-BE49-F238E27FC236}">
              <a16:creationId xmlns:a16="http://schemas.microsoft.com/office/drawing/2014/main" id="{0D5862BE-974A-4D8C-A575-99F71380556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2" name="Text Box 6">
          <a:extLst>
            <a:ext uri="{FF2B5EF4-FFF2-40B4-BE49-F238E27FC236}">
              <a16:creationId xmlns:a16="http://schemas.microsoft.com/office/drawing/2014/main" id="{FDF9A7BE-C097-4BD5-9711-0F1EC2BE7BB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3" name="Text Box 7">
          <a:extLst>
            <a:ext uri="{FF2B5EF4-FFF2-40B4-BE49-F238E27FC236}">
              <a16:creationId xmlns:a16="http://schemas.microsoft.com/office/drawing/2014/main" id="{86E56857-79EE-494A-97B8-69ABD9D38CA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4" name="Text Box 8">
          <a:extLst>
            <a:ext uri="{FF2B5EF4-FFF2-40B4-BE49-F238E27FC236}">
              <a16:creationId xmlns:a16="http://schemas.microsoft.com/office/drawing/2014/main" id="{A5D68C2F-851D-4582-A780-4CB3ACA82D7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5" name="Text Box 9">
          <a:extLst>
            <a:ext uri="{FF2B5EF4-FFF2-40B4-BE49-F238E27FC236}">
              <a16:creationId xmlns:a16="http://schemas.microsoft.com/office/drawing/2014/main" id="{502AC188-5D33-49D3-8CE2-654AE110D8F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6" name="Text Box 10">
          <a:extLst>
            <a:ext uri="{FF2B5EF4-FFF2-40B4-BE49-F238E27FC236}">
              <a16:creationId xmlns:a16="http://schemas.microsoft.com/office/drawing/2014/main" id="{243A9DF9-1A02-401B-A22B-72ECD36FA8D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7" name="Text Box 11">
          <a:extLst>
            <a:ext uri="{FF2B5EF4-FFF2-40B4-BE49-F238E27FC236}">
              <a16:creationId xmlns:a16="http://schemas.microsoft.com/office/drawing/2014/main" id="{DE42EFBF-0D3C-4CBF-B098-8CE463D8645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8" name="Text Box 12">
          <a:extLst>
            <a:ext uri="{FF2B5EF4-FFF2-40B4-BE49-F238E27FC236}">
              <a16:creationId xmlns:a16="http://schemas.microsoft.com/office/drawing/2014/main" id="{8DA91CD4-9E1D-4625-BC2B-C5B010EE171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19" name="Text Box 13">
          <a:extLst>
            <a:ext uri="{FF2B5EF4-FFF2-40B4-BE49-F238E27FC236}">
              <a16:creationId xmlns:a16="http://schemas.microsoft.com/office/drawing/2014/main" id="{6435F3AB-1B4C-4C33-8827-46D1064C249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0" name="Text Box 14">
          <a:extLst>
            <a:ext uri="{FF2B5EF4-FFF2-40B4-BE49-F238E27FC236}">
              <a16:creationId xmlns:a16="http://schemas.microsoft.com/office/drawing/2014/main" id="{1933B6A9-5AD4-446F-9382-C2BE735654B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1" name="Text Box 15">
          <a:extLst>
            <a:ext uri="{FF2B5EF4-FFF2-40B4-BE49-F238E27FC236}">
              <a16:creationId xmlns:a16="http://schemas.microsoft.com/office/drawing/2014/main" id="{DBE6FE61-91C1-473A-BC73-A254BB9F1D3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2" name="Text Box 16">
          <a:extLst>
            <a:ext uri="{FF2B5EF4-FFF2-40B4-BE49-F238E27FC236}">
              <a16:creationId xmlns:a16="http://schemas.microsoft.com/office/drawing/2014/main" id="{382A7F63-23E7-46EA-A6C5-4509C9C4D88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3" name="Text Box 17">
          <a:extLst>
            <a:ext uri="{FF2B5EF4-FFF2-40B4-BE49-F238E27FC236}">
              <a16:creationId xmlns:a16="http://schemas.microsoft.com/office/drawing/2014/main" id="{AACB636F-5F1F-4ECB-973E-1C478D82150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4" name="Text Box 7">
          <a:extLst>
            <a:ext uri="{FF2B5EF4-FFF2-40B4-BE49-F238E27FC236}">
              <a16:creationId xmlns:a16="http://schemas.microsoft.com/office/drawing/2014/main" id="{1392A32E-9948-460D-AC92-3596F9C0532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5" name="Text Box 8">
          <a:extLst>
            <a:ext uri="{FF2B5EF4-FFF2-40B4-BE49-F238E27FC236}">
              <a16:creationId xmlns:a16="http://schemas.microsoft.com/office/drawing/2014/main" id="{9A1A2AA1-DFA2-4B7F-9A74-F6DA2921E45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6" name="Text Box 9">
          <a:extLst>
            <a:ext uri="{FF2B5EF4-FFF2-40B4-BE49-F238E27FC236}">
              <a16:creationId xmlns:a16="http://schemas.microsoft.com/office/drawing/2014/main" id="{9B8B7D90-9E19-40E4-883C-08867BBDFA0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7" name="Text Box 10">
          <a:extLst>
            <a:ext uri="{FF2B5EF4-FFF2-40B4-BE49-F238E27FC236}">
              <a16:creationId xmlns:a16="http://schemas.microsoft.com/office/drawing/2014/main" id="{524C4CD5-70CE-49E1-AC5A-DABA163BD99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8" name="Text Box 11">
          <a:extLst>
            <a:ext uri="{FF2B5EF4-FFF2-40B4-BE49-F238E27FC236}">
              <a16:creationId xmlns:a16="http://schemas.microsoft.com/office/drawing/2014/main" id="{AE11653A-9362-42B4-B899-0CE232CE3CC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29" name="Text Box 12">
          <a:extLst>
            <a:ext uri="{FF2B5EF4-FFF2-40B4-BE49-F238E27FC236}">
              <a16:creationId xmlns:a16="http://schemas.microsoft.com/office/drawing/2014/main" id="{EEDBAEC6-B1CA-4545-B6D4-923DACFA207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0" name="Text Box 13">
          <a:extLst>
            <a:ext uri="{FF2B5EF4-FFF2-40B4-BE49-F238E27FC236}">
              <a16:creationId xmlns:a16="http://schemas.microsoft.com/office/drawing/2014/main" id="{6240FE72-1CED-40A5-A02D-AB4C35E2032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1" name="Text Box 14">
          <a:extLst>
            <a:ext uri="{FF2B5EF4-FFF2-40B4-BE49-F238E27FC236}">
              <a16:creationId xmlns:a16="http://schemas.microsoft.com/office/drawing/2014/main" id="{BED036FB-B809-48D9-B3FC-37BCDEFCB4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2" name="Text Box 15">
          <a:extLst>
            <a:ext uri="{FF2B5EF4-FFF2-40B4-BE49-F238E27FC236}">
              <a16:creationId xmlns:a16="http://schemas.microsoft.com/office/drawing/2014/main" id="{DB298C4E-AC8A-4494-A3AC-470D287FBC9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3" name="Text Box 16">
          <a:extLst>
            <a:ext uri="{FF2B5EF4-FFF2-40B4-BE49-F238E27FC236}">
              <a16:creationId xmlns:a16="http://schemas.microsoft.com/office/drawing/2014/main" id="{03B9A64B-3A38-4F75-9A59-D2129462DA5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4" name="Text Box 17">
          <a:extLst>
            <a:ext uri="{FF2B5EF4-FFF2-40B4-BE49-F238E27FC236}">
              <a16:creationId xmlns:a16="http://schemas.microsoft.com/office/drawing/2014/main" id="{167F0D1B-A650-470C-93E4-DD431E9EAC7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5" name="Text Box 6">
          <a:extLst>
            <a:ext uri="{FF2B5EF4-FFF2-40B4-BE49-F238E27FC236}">
              <a16:creationId xmlns:a16="http://schemas.microsoft.com/office/drawing/2014/main" id="{2837D4CF-79F7-4D81-A674-A99519BF92D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6" name="Text Box 7">
          <a:extLst>
            <a:ext uri="{FF2B5EF4-FFF2-40B4-BE49-F238E27FC236}">
              <a16:creationId xmlns:a16="http://schemas.microsoft.com/office/drawing/2014/main" id="{DF0AAF61-F288-473F-96FD-0F35C13BB0A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7" name="Text Box 8">
          <a:extLst>
            <a:ext uri="{FF2B5EF4-FFF2-40B4-BE49-F238E27FC236}">
              <a16:creationId xmlns:a16="http://schemas.microsoft.com/office/drawing/2014/main" id="{E58BD4FA-0ADB-41E3-8FFE-AFEB2352133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8" name="Text Box 9">
          <a:extLst>
            <a:ext uri="{FF2B5EF4-FFF2-40B4-BE49-F238E27FC236}">
              <a16:creationId xmlns:a16="http://schemas.microsoft.com/office/drawing/2014/main" id="{F649C20E-B623-4B66-BA01-63517446DF0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39" name="Text Box 10">
          <a:extLst>
            <a:ext uri="{FF2B5EF4-FFF2-40B4-BE49-F238E27FC236}">
              <a16:creationId xmlns:a16="http://schemas.microsoft.com/office/drawing/2014/main" id="{54C82014-BD1C-4175-933F-14D61F545B0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0" name="Text Box 11">
          <a:extLst>
            <a:ext uri="{FF2B5EF4-FFF2-40B4-BE49-F238E27FC236}">
              <a16:creationId xmlns:a16="http://schemas.microsoft.com/office/drawing/2014/main" id="{A6F342DD-93FA-4FF0-8101-C56B12B1BAB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1" name="Text Box 12">
          <a:extLst>
            <a:ext uri="{FF2B5EF4-FFF2-40B4-BE49-F238E27FC236}">
              <a16:creationId xmlns:a16="http://schemas.microsoft.com/office/drawing/2014/main" id="{4253EF13-F3CB-4FB3-81BF-C66837DA78A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2" name="Text Box 13">
          <a:extLst>
            <a:ext uri="{FF2B5EF4-FFF2-40B4-BE49-F238E27FC236}">
              <a16:creationId xmlns:a16="http://schemas.microsoft.com/office/drawing/2014/main" id="{E862AB10-F414-4B08-84B1-034C6443604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3" name="Text Box 14">
          <a:extLst>
            <a:ext uri="{FF2B5EF4-FFF2-40B4-BE49-F238E27FC236}">
              <a16:creationId xmlns:a16="http://schemas.microsoft.com/office/drawing/2014/main" id="{8E063CC7-F8B7-47D7-90DA-6F8D77DA2FA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4" name="Text Box 15">
          <a:extLst>
            <a:ext uri="{FF2B5EF4-FFF2-40B4-BE49-F238E27FC236}">
              <a16:creationId xmlns:a16="http://schemas.microsoft.com/office/drawing/2014/main" id="{EA75419E-7AF0-4A24-968D-D9C4B52B0A3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5" name="Text Box 16">
          <a:extLst>
            <a:ext uri="{FF2B5EF4-FFF2-40B4-BE49-F238E27FC236}">
              <a16:creationId xmlns:a16="http://schemas.microsoft.com/office/drawing/2014/main" id="{A3F043B7-7CE3-4443-BCB8-2805B25951E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6" name="Text Box 17">
          <a:extLst>
            <a:ext uri="{FF2B5EF4-FFF2-40B4-BE49-F238E27FC236}">
              <a16:creationId xmlns:a16="http://schemas.microsoft.com/office/drawing/2014/main" id="{1F3BF3E0-E56D-4E2E-B045-7928B7B5E19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7" name="Text Box 6">
          <a:extLst>
            <a:ext uri="{FF2B5EF4-FFF2-40B4-BE49-F238E27FC236}">
              <a16:creationId xmlns:a16="http://schemas.microsoft.com/office/drawing/2014/main" id="{E2464784-7EB5-4BE8-9369-3CC4A0ED4E0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8" name="Text Box 7">
          <a:extLst>
            <a:ext uri="{FF2B5EF4-FFF2-40B4-BE49-F238E27FC236}">
              <a16:creationId xmlns:a16="http://schemas.microsoft.com/office/drawing/2014/main" id="{33B1E2B0-EB8E-49D7-9189-98E31745766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49" name="Text Box 8">
          <a:extLst>
            <a:ext uri="{FF2B5EF4-FFF2-40B4-BE49-F238E27FC236}">
              <a16:creationId xmlns:a16="http://schemas.microsoft.com/office/drawing/2014/main" id="{B51DB64B-BEC7-4502-A1EA-2C337FE3DB0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0" name="Text Box 9">
          <a:extLst>
            <a:ext uri="{FF2B5EF4-FFF2-40B4-BE49-F238E27FC236}">
              <a16:creationId xmlns:a16="http://schemas.microsoft.com/office/drawing/2014/main" id="{A593D8E7-5918-4652-B188-BEAFE84194B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1" name="Text Box 10">
          <a:extLst>
            <a:ext uri="{FF2B5EF4-FFF2-40B4-BE49-F238E27FC236}">
              <a16:creationId xmlns:a16="http://schemas.microsoft.com/office/drawing/2014/main" id="{FA0543E6-1C84-47D9-B2E1-B5FDD4877BF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2" name="Text Box 11">
          <a:extLst>
            <a:ext uri="{FF2B5EF4-FFF2-40B4-BE49-F238E27FC236}">
              <a16:creationId xmlns:a16="http://schemas.microsoft.com/office/drawing/2014/main" id="{44C222D5-66B8-48E8-9069-210E0DC19E7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3" name="Text Box 12">
          <a:extLst>
            <a:ext uri="{FF2B5EF4-FFF2-40B4-BE49-F238E27FC236}">
              <a16:creationId xmlns:a16="http://schemas.microsoft.com/office/drawing/2014/main" id="{D8DAD691-57C5-4920-A00B-A705FAA63A9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4" name="Text Box 13">
          <a:extLst>
            <a:ext uri="{FF2B5EF4-FFF2-40B4-BE49-F238E27FC236}">
              <a16:creationId xmlns:a16="http://schemas.microsoft.com/office/drawing/2014/main" id="{9FC21841-65B3-4EBF-B45B-5B2065EDDC9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5" name="Text Box 14">
          <a:extLst>
            <a:ext uri="{FF2B5EF4-FFF2-40B4-BE49-F238E27FC236}">
              <a16:creationId xmlns:a16="http://schemas.microsoft.com/office/drawing/2014/main" id="{7BD15EE4-3CAE-4E37-B7AF-7716392F638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6" name="Text Box 15">
          <a:extLst>
            <a:ext uri="{FF2B5EF4-FFF2-40B4-BE49-F238E27FC236}">
              <a16:creationId xmlns:a16="http://schemas.microsoft.com/office/drawing/2014/main" id="{9F5750CD-9BDA-4134-8CBC-4C2A8D56D1B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7" name="Text Box 16">
          <a:extLst>
            <a:ext uri="{FF2B5EF4-FFF2-40B4-BE49-F238E27FC236}">
              <a16:creationId xmlns:a16="http://schemas.microsoft.com/office/drawing/2014/main" id="{D5D69B5B-54FF-46D1-A20F-E2E2E419148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8" name="Text Box 17">
          <a:extLst>
            <a:ext uri="{FF2B5EF4-FFF2-40B4-BE49-F238E27FC236}">
              <a16:creationId xmlns:a16="http://schemas.microsoft.com/office/drawing/2014/main" id="{D1535ED5-CB35-46A1-8F09-C8851E35628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59" name="Text Box 6">
          <a:extLst>
            <a:ext uri="{FF2B5EF4-FFF2-40B4-BE49-F238E27FC236}">
              <a16:creationId xmlns:a16="http://schemas.microsoft.com/office/drawing/2014/main" id="{52394D78-F92C-4810-BF2B-E9A8FC6B4D0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0" name="Text Box 7">
          <a:extLst>
            <a:ext uri="{FF2B5EF4-FFF2-40B4-BE49-F238E27FC236}">
              <a16:creationId xmlns:a16="http://schemas.microsoft.com/office/drawing/2014/main" id="{1D4CDE18-75D5-484A-921A-62CCC01E813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1" name="Text Box 8">
          <a:extLst>
            <a:ext uri="{FF2B5EF4-FFF2-40B4-BE49-F238E27FC236}">
              <a16:creationId xmlns:a16="http://schemas.microsoft.com/office/drawing/2014/main" id="{14AFC031-62AD-4F47-8AB3-A78FCB7BDA2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2" name="Text Box 9">
          <a:extLst>
            <a:ext uri="{FF2B5EF4-FFF2-40B4-BE49-F238E27FC236}">
              <a16:creationId xmlns:a16="http://schemas.microsoft.com/office/drawing/2014/main" id="{B6AB3077-2EE9-4888-AF8D-BB8CE0DA74A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3" name="Text Box 10">
          <a:extLst>
            <a:ext uri="{FF2B5EF4-FFF2-40B4-BE49-F238E27FC236}">
              <a16:creationId xmlns:a16="http://schemas.microsoft.com/office/drawing/2014/main" id="{B18281B5-B230-42E9-8F83-E8B2453B6E5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4" name="Text Box 11">
          <a:extLst>
            <a:ext uri="{FF2B5EF4-FFF2-40B4-BE49-F238E27FC236}">
              <a16:creationId xmlns:a16="http://schemas.microsoft.com/office/drawing/2014/main" id="{4FA3C3C9-E412-4968-82B3-BF594A3718E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5" name="Text Box 12">
          <a:extLst>
            <a:ext uri="{FF2B5EF4-FFF2-40B4-BE49-F238E27FC236}">
              <a16:creationId xmlns:a16="http://schemas.microsoft.com/office/drawing/2014/main" id="{BF1A775A-FA26-4859-A939-F9A5706B54C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6" name="Text Box 13">
          <a:extLst>
            <a:ext uri="{FF2B5EF4-FFF2-40B4-BE49-F238E27FC236}">
              <a16:creationId xmlns:a16="http://schemas.microsoft.com/office/drawing/2014/main" id="{48E5374E-E9C3-4F90-9D6C-669DDCAC95F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7" name="Text Box 14">
          <a:extLst>
            <a:ext uri="{FF2B5EF4-FFF2-40B4-BE49-F238E27FC236}">
              <a16:creationId xmlns:a16="http://schemas.microsoft.com/office/drawing/2014/main" id="{B098D414-1B71-4A17-8F42-786BC27F574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8" name="Text Box 15">
          <a:extLst>
            <a:ext uri="{FF2B5EF4-FFF2-40B4-BE49-F238E27FC236}">
              <a16:creationId xmlns:a16="http://schemas.microsoft.com/office/drawing/2014/main" id="{3EB3EE57-A053-46CF-A611-719ECA46641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69" name="Text Box 16">
          <a:extLst>
            <a:ext uri="{FF2B5EF4-FFF2-40B4-BE49-F238E27FC236}">
              <a16:creationId xmlns:a16="http://schemas.microsoft.com/office/drawing/2014/main" id="{F84E5911-9028-418F-AC03-C9F0A56D450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0" name="Text Box 17">
          <a:extLst>
            <a:ext uri="{FF2B5EF4-FFF2-40B4-BE49-F238E27FC236}">
              <a16:creationId xmlns:a16="http://schemas.microsoft.com/office/drawing/2014/main" id="{A283B438-3120-47AA-8A1D-CC98BCBCC3F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1" name="Text Box 7">
          <a:extLst>
            <a:ext uri="{FF2B5EF4-FFF2-40B4-BE49-F238E27FC236}">
              <a16:creationId xmlns:a16="http://schemas.microsoft.com/office/drawing/2014/main" id="{6BCA4442-0F86-42CE-84B1-484568A908F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2" name="Text Box 8">
          <a:extLst>
            <a:ext uri="{FF2B5EF4-FFF2-40B4-BE49-F238E27FC236}">
              <a16:creationId xmlns:a16="http://schemas.microsoft.com/office/drawing/2014/main" id="{C7C0D5E2-F423-49AE-B3AD-C77E97B277A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3" name="Text Box 9">
          <a:extLst>
            <a:ext uri="{FF2B5EF4-FFF2-40B4-BE49-F238E27FC236}">
              <a16:creationId xmlns:a16="http://schemas.microsoft.com/office/drawing/2014/main" id="{911812D1-0735-4028-A64C-AAE9597E9AE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4" name="Text Box 10">
          <a:extLst>
            <a:ext uri="{FF2B5EF4-FFF2-40B4-BE49-F238E27FC236}">
              <a16:creationId xmlns:a16="http://schemas.microsoft.com/office/drawing/2014/main" id="{DBC740A9-C0ED-4600-94EA-D9A980FD96F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5" name="Text Box 11">
          <a:extLst>
            <a:ext uri="{FF2B5EF4-FFF2-40B4-BE49-F238E27FC236}">
              <a16:creationId xmlns:a16="http://schemas.microsoft.com/office/drawing/2014/main" id="{C76B349D-FAC7-4F6F-85BA-47425362884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6" name="Text Box 12">
          <a:extLst>
            <a:ext uri="{FF2B5EF4-FFF2-40B4-BE49-F238E27FC236}">
              <a16:creationId xmlns:a16="http://schemas.microsoft.com/office/drawing/2014/main" id="{95E6BAF4-9B99-4604-9827-49B584E84FC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7" name="Text Box 13">
          <a:extLst>
            <a:ext uri="{FF2B5EF4-FFF2-40B4-BE49-F238E27FC236}">
              <a16:creationId xmlns:a16="http://schemas.microsoft.com/office/drawing/2014/main" id="{98562125-C9BC-4025-8D1A-212902043B2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8" name="Text Box 14">
          <a:extLst>
            <a:ext uri="{FF2B5EF4-FFF2-40B4-BE49-F238E27FC236}">
              <a16:creationId xmlns:a16="http://schemas.microsoft.com/office/drawing/2014/main" id="{E3DA8E75-B279-43D8-9A96-6C8A6C092D6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79" name="Text Box 15">
          <a:extLst>
            <a:ext uri="{FF2B5EF4-FFF2-40B4-BE49-F238E27FC236}">
              <a16:creationId xmlns:a16="http://schemas.microsoft.com/office/drawing/2014/main" id="{3001142D-1A20-48E3-91B4-6D64187DC46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0" name="Text Box 16">
          <a:extLst>
            <a:ext uri="{FF2B5EF4-FFF2-40B4-BE49-F238E27FC236}">
              <a16:creationId xmlns:a16="http://schemas.microsoft.com/office/drawing/2014/main" id="{BDECC133-BC70-4F58-8E46-D27B16C7826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1" name="Text Box 17">
          <a:extLst>
            <a:ext uri="{FF2B5EF4-FFF2-40B4-BE49-F238E27FC236}">
              <a16:creationId xmlns:a16="http://schemas.microsoft.com/office/drawing/2014/main" id="{22883FAD-E30A-4B29-8C8F-826D49E18C6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2" name="Text Box 6">
          <a:extLst>
            <a:ext uri="{FF2B5EF4-FFF2-40B4-BE49-F238E27FC236}">
              <a16:creationId xmlns:a16="http://schemas.microsoft.com/office/drawing/2014/main" id="{652FDE99-9F2F-4299-BB52-C5E93C2ABA3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3" name="Text Box 7">
          <a:extLst>
            <a:ext uri="{FF2B5EF4-FFF2-40B4-BE49-F238E27FC236}">
              <a16:creationId xmlns:a16="http://schemas.microsoft.com/office/drawing/2014/main" id="{68238960-B2CC-48F1-BFD9-1560CD10AE7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4" name="Text Box 8">
          <a:extLst>
            <a:ext uri="{FF2B5EF4-FFF2-40B4-BE49-F238E27FC236}">
              <a16:creationId xmlns:a16="http://schemas.microsoft.com/office/drawing/2014/main" id="{B207BEF5-E4BF-4663-AB49-5604DAD5905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5" name="Text Box 9">
          <a:extLst>
            <a:ext uri="{FF2B5EF4-FFF2-40B4-BE49-F238E27FC236}">
              <a16:creationId xmlns:a16="http://schemas.microsoft.com/office/drawing/2014/main" id="{4B2E3592-C0DD-4D73-878E-049AA563B0A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6" name="Text Box 10">
          <a:extLst>
            <a:ext uri="{FF2B5EF4-FFF2-40B4-BE49-F238E27FC236}">
              <a16:creationId xmlns:a16="http://schemas.microsoft.com/office/drawing/2014/main" id="{18B3B44B-521C-4FB1-9869-05D5DC3C151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7" name="Text Box 11">
          <a:extLst>
            <a:ext uri="{FF2B5EF4-FFF2-40B4-BE49-F238E27FC236}">
              <a16:creationId xmlns:a16="http://schemas.microsoft.com/office/drawing/2014/main" id="{324743EC-B9C9-4148-9DDF-C6564DB8B6B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8" name="Text Box 12">
          <a:extLst>
            <a:ext uri="{FF2B5EF4-FFF2-40B4-BE49-F238E27FC236}">
              <a16:creationId xmlns:a16="http://schemas.microsoft.com/office/drawing/2014/main" id="{1630160B-279A-45F1-99E2-4BA076E6BED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89" name="Text Box 13">
          <a:extLst>
            <a:ext uri="{FF2B5EF4-FFF2-40B4-BE49-F238E27FC236}">
              <a16:creationId xmlns:a16="http://schemas.microsoft.com/office/drawing/2014/main" id="{075FDDA3-4364-467E-9CE3-053CE01543A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0" name="Text Box 14">
          <a:extLst>
            <a:ext uri="{FF2B5EF4-FFF2-40B4-BE49-F238E27FC236}">
              <a16:creationId xmlns:a16="http://schemas.microsoft.com/office/drawing/2014/main" id="{6ECBA1F5-C970-4177-93D5-C2DB5C66071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1" name="Text Box 15">
          <a:extLst>
            <a:ext uri="{FF2B5EF4-FFF2-40B4-BE49-F238E27FC236}">
              <a16:creationId xmlns:a16="http://schemas.microsoft.com/office/drawing/2014/main" id="{54898BE2-12DE-4356-9B14-AC23070DDAE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2" name="Text Box 16">
          <a:extLst>
            <a:ext uri="{FF2B5EF4-FFF2-40B4-BE49-F238E27FC236}">
              <a16:creationId xmlns:a16="http://schemas.microsoft.com/office/drawing/2014/main" id="{F23D4053-93FF-4EA3-AD08-F3BE88D1E18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3" name="Text Box 17">
          <a:extLst>
            <a:ext uri="{FF2B5EF4-FFF2-40B4-BE49-F238E27FC236}">
              <a16:creationId xmlns:a16="http://schemas.microsoft.com/office/drawing/2014/main" id="{BA69B031-1F64-4D97-9E20-D8FCD8DD686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4" name="Text Box 6">
          <a:extLst>
            <a:ext uri="{FF2B5EF4-FFF2-40B4-BE49-F238E27FC236}">
              <a16:creationId xmlns:a16="http://schemas.microsoft.com/office/drawing/2014/main" id="{12152468-7E75-451C-8953-CDCB787B7F9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5" name="Text Box 7">
          <a:extLst>
            <a:ext uri="{FF2B5EF4-FFF2-40B4-BE49-F238E27FC236}">
              <a16:creationId xmlns:a16="http://schemas.microsoft.com/office/drawing/2014/main" id="{4741FDF8-FFB2-4A34-8876-3DC68D62C6B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6" name="Text Box 8">
          <a:extLst>
            <a:ext uri="{FF2B5EF4-FFF2-40B4-BE49-F238E27FC236}">
              <a16:creationId xmlns:a16="http://schemas.microsoft.com/office/drawing/2014/main" id="{91F70ACD-5436-43B9-B762-5B5327B96B5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7" name="Text Box 9">
          <a:extLst>
            <a:ext uri="{FF2B5EF4-FFF2-40B4-BE49-F238E27FC236}">
              <a16:creationId xmlns:a16="http://schemas.microsoft.com/office/drawing/2014/main" id="{38328BE6-E6A8-4086-8007-40A8532DADD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8" name="Text Box 10">
          <a:extLst>
            <a:ext uri="{FF2B5EF4-FFF2-40B4-BE49-F238E27FC236}">
              <a16:creationId xmlns:a16="http://schemas.microsoft.com/office/drawing/2014/main" id="{4F6B45F2-4981-4C14-8185-730886DFC1C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599" name="Text Box 11">
          <a:extLst>
            <a:ext uri="{FF2B5EF4-FFF2-40B4-BE49-F238E27FC236}">
              <a16:creationId xmlns:a16="http://schemas.microsoft.com/office/drawing/2014/main" id="{05495C83-BF96-4A39-83A3-98D3A8FDBFE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0" name="Text Box 12">
          <a:extLst>
            <a:ext uri="{FF2B5EF4-FFF2-40B4-BE49-F238E27FC236}">
              <a16:creationId xmlns:a16="http://schemas.microsoft.com/office/drawing/2014/main" id="{11BE9FED-390C-4A61-ACE9-F35DDEAB2DB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1" name="Text Box 13">
          <a:extLst>
            <a:ext uri="{FF2B5EF4-FFF2-40B4-BE49-F238E27FC236}">
              <a16:creationId xmlns:a16="http://schemas.microsoft.com/office/drawing/2014/main" id="{7B167685-1431-41B3-8554-723CDA868C9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2" name="Text Box 14">
          <a:extLst>
            <a:ext uri="{FF2B5EF4-FFF2-40B4-BE49-F238E27FC236}">
              <a16:creationId xmlns:a16="http://schemas.microsoft.com/office/drawing/2014/main" id="{BA5B5229-E21B-4982-AAF6-89D9A715DBB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3" name="Text Box 15">
          <a:extLst>
            <a:ext uri="{FF2B5EF4-FFF2-40B4-BE49-F238E27FC236}">
              <a16:creationId xmlns:a16="http://schemas.microsoft.com/office/drawing/2014/main" id="{FBD6D500-CAF1-43BD-AB29-DBB81B11091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4" name="Text Box 16">
          <a:extLst>
            <a:ext uri="{FF2B5EF4-FFF2-40B4-BE49-F238E27FC236}">
              <a16:creationId xmlns:a16="http://schemas.microsoft.com/office/drawing/2014/main" id="{28A2B2E6-600D-4337-94B3-218B4075E14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5" name="Text Box 17">
          <a:extLst>
            <a:ext uri="{FF2B5EF4-FFF2-40B4-BE49-F238E27FC236}">
              <a16:creationId xmlns:a16="http://schemas.microsoft.com/office/drawing/2014/main" id="{3169B5EA-1466-47F5-8227-E300A0CDC1A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6" name="Text Box 6">
          <a:extLst>
            <a:ext uri="{FF2B5EF4-FFF2-40B4-BE49-F238E27FC236}">
              <a16:creationId xmlns:a16="http://schemas.microsoft.com/office/drawing/2014/main" id="{AB3EF08E-5F91-40C3-AEF0-6677EE755E8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7" name="Text Box 7">
          <a:extLst>
            <a:ext uri="{FF2B5EF4-FFF2-40B4-BE49-F238E27FC236}">
              <a16:creationId xmlns:a16="http://schemas.microsoft.com/office/drawing/2014/main" id="{24A55994-0D0B-418C-9F9E-EFD597F25B2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8" name="Text Box 8">
          <a:extLst>
            <a:ext uri="{FF2B5EF4-FFF2-40B4-BE49-F238E27FC236}">
              <a16:creationId xmlns:a16="http://schemas.microsoft.com/office/drawing/2014/main" id="{FA0A1D9D-B92E-403C-A9F5-7D2E41A1519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09" name="Text Box 9">
          <a:extLst>
            <a:ext uri="{FF2B5EF4-FFF2-40B4-BE49-F238E27FC236}">
              <a16:creationId xmlns:a16="http://schemas.microsoft.com/office/drawing/2014/main" id="{6B631C22-F594-4DC0-B8D5-57030C41593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0" name="Text Box 10">
          <a:extLst>
            <a:ext uri="{FF2B5EF4-FFF2-40B4-BE49-F238E27FC236}">
              <a16:creationId xmlns:a16="http://schemas.microsoft.com/office/drawing/2014/main" id="{5293C749-F2D0-4EF1-BD2A-34CEC28AF07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1" name="Text Box 11">
          <a:extLst>
            <a:ext uri="{FF2B5EF4-FFF2-40B4-BE49-F238E27FC236}">
              <a16:creationId xmlns:a16="http://schemas.microsoft.com/office/drawing/2014/main" id="{17121F64-D91A-49D3-A275-F958F65C9D9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2" name="Text Box 12">
          <a:extLst>
            <a:ext uri="{FF2B5EF4-FFF2-40B4-BE49-F238E27FC236}">
              <a16:creationId xmlns:a16="http://schemas.microsoft.com/office/drawing/2014/main" id="{D45BED6B-FB52-427F-BF5B-8B5A056D24B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3" name="Text Box 13">
          <a:extLst>
            <a:ext uri="{FF2B5EF4-FFF2-40B4-BE49-F238E27FC236}">
              <a16:creationId xmlns:a16="http://schemas.microsoft.com/office/drawing/2014/main" id="{A843DF59-7C24-40D6-B680-4531D91741D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4" name="Text Box 14">
          <a:extLst>
            <a:ext uri="{FF2B5EF4-FFF2-40B4-BE49-F238E27FC236}">
              <a16:creationId xmlns:a16="http://schemas.microsoft.com/office/drawing/2014/main" id="{3C05FAB7-2C2D-4DFC-96BB-98340AE9943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5" name="Text Box 15">
          <a:extLst>
            <a:ext uri="{FF2B5EF4-FFF2-40B4-BE49-F238E27FC236}">
              <a16:creationId xmlns:a16="http://schemas.microsoft.com/office/drawing/2014/main" id="{48EDA661-074C-49BD-B9E2-A03A3482C23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6" name="Text Box 16">
          <a:extLst>
            <a:ext uri="{FF2B5EF4-FFF2-40B4-BE49-F238E27FC236}">
              <a16:creationId xmlns:a16="http://schemas.microsoft.com/office/drawing/2014/main" id="{7970EB78-A4AB-46FB-9D4A-4BB9E3384EC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7" name="Text Box 17">
          <a:extLst>
            <a:ext uri="{FF2B5EF4-FFF2-40B4-BE49-F238E27FC236}">
              <a16:creationId xmlns:a16="http://schemas.microsoft.com/office/drawing/2014/main" id="{BC032E71-58A6-47C1-B114-0A235744DFB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8" name="Text Box 7">
          <a:extLst>
            <a:ext uri="{FF2B5EF4-FFF2-40B4-BE49-F238E27FC236}">
              <a16:creationId xmlns:a16="http://schemas.microsoft.com/office/drawing/2014/main" id="{53BD2FB5-E03D-4410-8A9C-241388EA567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19" name="Text Box 8">
          <a:extLst>
            <a:ext uri="{FF2B5EF4-FFF2-40B4-BE49-F238E27FC236}">
              <a16:creationId xmlns:a16="http://schemas.microsoft.com/office/drawing/2014/main" id="{221921B9-FAF8-436F-A5C9-42281D0B236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0" name="Text Box 9">
          <a:extLst>
            <a:ext uri="{FF2B5EF4-FFF2-40B4-BE49-F238E27FC236}">
              <a16:creationId xmlns:a16="http://schemas.microsoft.com/office/drawing/2014/main" id="{830A10CF-C199-4126-9F89-FDD1CDC6F16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1" name="Text Box 10">
          <a:extLst>
            <a:ext uri="{FF2B5EF4-FFF2-40B4-BE49-F238E27FC236}">
              <a16:creationId xmlns:a16="http://schemas.microsoft.com/office/drawing/2014/main" id="{9490C9AB-50EC-4892-BAED-57017F6956F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2" name="Text Box 11">
          <a:extLst>
            <a:ext uri="{FF2B5EF4-FFF2-40B4-BE49-F238E27FC236}">
              <a16:creationId xmlns:a16="http://schemas.microsoft.com/office/drawing/2014/main" id="{E21CD3A0-0B94-4670-9935-A76EF9AF1A2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3" name="Text Box 12">
          <a:extLst>
            <a:ext uri="{FF2B5EF4-FFF2-40B4-BE49-F238E27FC236}">
              <a16:creationId xmlns:a16="http://schemas.microsoft.com/office/drawing/2014/main" id="{64422AF0-68E6-40D0-9E40-8472332B72D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4" name="Text Box 13">
          <a:extLst>
            <a:ext uri="{FF2B5EF4-FFF2-40B4-BE49-F238E27FC236}">
              <a16:creationId xmlns:a16="http://schemas.microsoft.com/office/drawing/2014/main" id="{6C4FCFE0-09CC-4B71-AFCB-49A267E5E5B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5" name="Text Box 14">
          <a:extLst>
            <a:ext uri="{FF2B5EF4-FFF2-40B4-BE49-F238E27FC236}">
              <a16:creationId xmlns:a16="http://schemas.microsoft.com/office/drawing/2014/main" id="{1C19EAEC-16D7-477C-A08C-855EF1BFF6B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6" name="Text Box 15">
          <a:extLst>
            <a:ext uri="{FF2B5EF4-FFF2-40B4-BE49-F238E27FC236}">
              <a16:creationId xmlns:a16="http://schemas.microsoft.com/office/drawing/2014/main" id="{8D3C5A3B-E975-4CFA-9D15-5DBF9E71724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7" name="Text Box 16">
          <a:extLst>
            <a:ext uri="{FF2B5EF4-FFF2-40B4-BE49-F238E27FC236}">
              <a16:creationId xmlns:a16="http://schemas.microsoft.com/office/drawing/2014/main" id="{10761854-02E3-4732-BF1B-C69342CD26D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8" name="Text Box 17">
          <a:extLst>
            <a:ext uri="{FF2B5EF4-FFF2-40B4-BE49-F238E27FC236}">
              <a16:creationId xmlns:a16="http://schemas.microsoft.com/office/drawing/2014/main" id="{2F95414A-A42D-4CA8-A032-3CBA0CDCCA4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29" name="Text Box 6">
          <a:extLst>
            <a:ext uri="{FF2B5EF4-FFF2-40B4-BE49-F238E27FC236}">
              <a16:creationId xmlns:a16="http://schemas.microsoft.com/office/drawing/2014/main" id="{77608897-ECDB-49F6-AE20-23B13119EC2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0" name="Text Box 7">
          <a:extLst>
            <a:ext uri="{FF2B5EF4-FFF2-40B4-BE49-F238E27FC236}">
              <a16:creationId xmlns:a16="http://schemas.microsoft.com/office/drawing/2014/main" id="{86466D90-A5C4-421B-878D-102CFDD1F64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1" name="Text Box 8">
          <a:extLst>
            <a:ext uri="{FF2B5EF4-FFF2-40B4-BE49-F238E27FC236}">
              <a16:creationId xmlns:a16="http://schemas.microsoft.com/office/drawing/2014/main" id="{E760BAA2-F24A-4666-91AD-D4BF4D61187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2" name="Text Box 9">
          <a:extLst>
            <a:ext uri="{FF2B5EF4-FFF2-40B4-BE49-F238E27FC236}">
              <a16:creationId xmlns:a16="http://schemas.microsoft.com/office/drawing/2014/main" id="{9A8A354E-019B-4919-87D2-3500FC6B845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3" name="Text Box 10">
          <a:extLst>
            <a:ext uri="{FF2B5EF4-FFF2-40B4-BE49-F238E27FC236}">
              <a16:creationId xmlns:a16="http://schemas.microsoft.com/office/drawing/2014/main" id="{471C073D-A93A-4FFA-9BCE-16E8B7DEA33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4" name="Text Box 11">
          <a:extLst>
            <a:ext uri="{FF2B5EF4-FFF2-40B4-BE49-F238E27FC236}">
              <a16:creationId xmlns:a16="http://schemas.microsoft.com/office/drawing/2014/main" id="{E2BC724F-E9EA-42C4-9723-F6C1E3EA211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5" name="Text Box 12">
          <a:extLst>
            <a:ext uri="{FF2B5EF4-FFF2-40B4-BE49-F238E27FC236}">
              <a16:creationId xmlns:a16="http://schemas.microsoft.com/office/drawing/2014/main" id="{1339EC86-651C-44B8-AE39-39F07EE616E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6" name="Text Box 13">
          <a:extLst>
            <a:ext uri="{FF2B5EF4-FFF2-40B4-BE49-F238E27FC236}">
              <a16:creationId xmlns:a16="http://schemas.microsoft.com/office/drawing/2014/main" id="{BF863F3A-139B-4725-8A34-4BF1C575F77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7" name="Text Box 14">
          <a:extLst>
            <a:ext uri="{FF2B5EF4-FFF2-40B4-BE49-F238E27FC236}">
              <a16:creationId xmlns:a16="http://schemas.microsoft.com/office/drawing/2014/main" id="{780B4928-6081-4743-87AD-BBBB4EE0ECD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8" name="Text Box 15">
          <a:extLst>
            <a:ext uri="{FF2B5EF4-FFF2-40B4-BE49-F238E27FC236}">
              <a16:creationId xmlns:a16="http://schemas.microsoft.com/office/drawing/2014/main" id="{EFA4C57E-5707-4B46-B437-2257E46BFED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39" name="Text Box 16">
          <a:extLst>
            <a:ext uri="{FF2B5EF4-FFF2-40B4-BE49-F238E27FC236}">
              <a16:creationId xmlns:a16="http://schemas.microsoft.com/office/drawing/2014/main" id="{748ED28E-0C31-4622-85D8-51E4F404DF3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0" name="Text Box 17">
          <a:extLst>
            <a:ext uri="{FF2B5EF4-FFF2-40B4-BE49-F238E27FC236}">
              <a16:creationId xmlns:a16="http://schemas.microsoft.com/office/drawing/2014/main" id="{96525DDD-1233-47DE-92F0-212EBE1A8D0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1" name="Text Box 6">
          <a:extLst>
            <a:ext uri="{FF2B5EF4-FFF2-40B4-BE49-F238E27FC236}">
              <a16:creationId xmlns:a16="http://schemas.microsoft.com/office/drawing/2014/main" id="{8D4ED552-8699-4BF6-A9CF-652557F3713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2" name="Text Box 7">
          <a:extLst>
            <a:ext uri="{FF2B5EF4-FFF2-40B4-BE49-F238E27FC236}">
              <a16:creationId xmlns:a16="http://schemas.microsoft.com/office/drawing/2014/main" id="{9836D80C-E708-4739-BF43-DFF6B24CFA0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3" name="Text Box 8">
          <a:extLst>
            <a:ext uri="{FF2B5EF4-FFF2-40B4-BE49-F238E27FC236}">
              <a16:creationId xmlns:a16="http://schemas.microsoft.com/office/drawing/2014/main" id="{31FD53B5-D0A2-43AD-B6F1-EB2BDB65A55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4" name="Text Box 9">
          <a:extLst>
            <a:ext uri="{FF2B5EF4-FFF2-40B4-BE49-F238E27FC236}">
              <a16:creationId xmlns:a16="http://schemas.microsoft.com/office/drawing/2014/main" id="{38573E59-A9FB-437B-BCE9-23AA88F8F41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5" name="Text Box 10">
          <a:extLst>
            <a:ext uri="{FF2B5EF4-FFF2-40B4-BE49-F238E27FC236}">
              <a16:creationId xmlns:a16="http://schemas.microsoft.com/office/drawing/2014/main" id="{31832DEE-86CB-40BF-B891-1D3FEC68068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6" name="Text Box 11">
          <a:extLst>
            <a:ext uri="{FF2B5EF4-FFF2-40B4-BE49-F238E27FC236}">
              <a16:creationId xmlns:a16="http://schemas.microsoft.com/office/drawing/2014/main" id="{84451892-8245-4FD4-B2C8-10794578F5E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7" name="Text Box 12">
          <a:extLst>
            <a:ext uri="{FF2B5EF4-FFF2-40B4-BE49-F238E27FC236}">
              <a16:creationId xmlns:a16="http://schemas.microsoft.com/office/drawing/2014/main" id="{33F6A7FD-93EB-4052-B941-7A9E1077B07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8" name="Text Box 13">
          <a:extLst>
            <a:ext uri="{FF2B5EF4-FFF2-40B4-BE49-F238E27FC236}">
              <a16:creationId xmlns:a16="http://schemas.microsoft.com/office/drawing/2014/main" id="{3D8D4FBA-24B9-49C9-92FA-457519A2FB6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49" name="Text Box 14">
          <a:extLst>
            <a:ext uri="{FF2B5EF4-FFF2-40B4-BE49-F238E27FC236}">
              <a16:creationId xmlns:a16="http://schemas.microsoft.com/office/drawing/2014/main" id="{F6EFF1CB-AB98-442A-990C-0FFD569D5D9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0" name="Text Box 15">
          <a:extLst>
            <a:ext uri="{FF2B5EF4-FFF2-40B4-BE49-F238E27FC236}">
              <a16:creationId xmlns:a16="http://schemas.microsoft.com/office/drawing/2014/main" id="{2BAFAC59-47E8-4C75-923A-F9FA12FFCEB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1" name="Text Box 16">
          <a:extLst>
            <a:ext uri="{FF2B5EF4-FFF2-40B4-BE49-F238E27FC236}">
              <a16:creationId xmlns:a16="http://schemas.microsoft.com/office/drawing/2014/main" id="{00AFFA95-F7B0-4788-94E2-872E7F39468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2" name="Text Box 17">
          <a:extLst>
            <a:ext uri="{FF2B5EF4-FFF2-40B4-BE49-F238E27FC236}">
              <a16:creationId xmlns:a16="http://schemas.microsoft.com/office/drawing/2014/main" id="{F1A73493-A962-4868-8DF4-7FC86F871DF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3" name="Text Box 6">
          <a:extLst>
            <a:ext uri="{FF2B5EF4-FFF2-40B4-BE49-F238E27FC236}">
              <a16:creationId xmlns:a16="http://schemas.microsoft.com/office/drawing/2014/main" id="{A3E231DF-60DE-4EF6-BC15-152CDAB3A93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4" name="Text Box 7">
          <a:extLst>
            <a:ext uri="{FF2B5EF4-FFF2-40B4-BE49-F238E27FC236}">
              <a16:creationId xmlns:a16="http://schemas.microsoft.com/office/drawing/2014/main" id="{F153CD54-3A1A-4D82-914A-B9CCB5757CF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5" name="Text Box 8">
          <a:extLst>
            <a:ext uri="{FF2B5EF4-FFF2-40B4-BE49-F238E27FC236}">
              <a16:creationId xmlns:a16="http://schemas.microsoft.com/office/drawing/2014/main" id="{613EDF84-404E-4F4F-9AD1-FFC3013AA19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6" name="Text Box 9">
          <a:extLst>
            <a:ext uri="{FF2B5EF4-FFF2-40B4-BE49-F238E27FC236}">
              <a16:creationId xmlns:a16="http://schemas.microsoft.com/office/drawing/2014/main" id="{20B849A9-2AC3-4C1E-A1B7-AEEAB1814B9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7" name="Text Box 10">
          <a:extLst>
            <a:ext uri="{FF2B5EF4-FFF2-40B4-BE49-F238E27FC236}">
              <a16:creationId xmlns:a16="http://schemas.microsoft.com/office/drawing/2014/main" id="{14AE650F-B3EA-4DDE-8EE9-00CAD4B6684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8" name="Text Box 11">
          <a:extLst>
            <a:ext uri="{FF2B5EF4-FFF2-40B4-BE49-F238E27FC236}">
              <a16:creationId xmlns:a16="http://schemas.microsoft.com/office/drawing/2014/main" id="{CA2F8FBC-23F9-412D-B62D-3ADE15B7D16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59" name="Text Box 12">
          <a:extLst>
            <a:ext uri="{FF2B5EF4-FFF2-40B4-BE49-F238E27FC236}">
              <a16:creationId xmlns:a16="http://schemas.microsoft.com/office/drawing/2014/main" id="{43202174-4F25-481C-AAC3-1138DA2DA75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0" name="Text Box 13">
          <a:extLst>
            <a:ext uri="{FF2B5EF4-FFF2-40B4-BE49-F238E27FC236}">
              <a16:creationId xmlns:a16="http://schemas.microsoft.com/office/drawing/2014/main" id="{7CDB32B0-3E0E-4FB6-8ABB-80002B9137F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1" name="Text Box 14">
          <a:extLst>
            <a:ext uri="{FF2B5EF4-FFF2-40B4-BE49-F238E27FC236}">
              <a16:creationId xmlns:a16="http://schemas.microsoft.com/office/drawing/2014/main" id="{6CC86F83-45AB-487F-82EC-8B8485D0019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2" name="Text Box 15">
          <a:extLst>
            <a:ext uri="{FF2B5EF4-FFF2-40B4-BE49-F238E27FC236}">
              <a16:creationId xmlns:a16="http://schemas.microsoft.com/office/drawing/2014/main" id="{60805D73-0534-4B6B-9DFB-2CA25FD9FF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3" name="Text Box 16">
          <a:extLst>
            <a:ext uri="{FF2B5EF4-FFF2-40B4-BE49-F238E27FC236}">
              <a16:creationId xmlns:a16="http://schemas.microsoft.com/office/drawing/2014/main" id="{C126BCBF-776B-44B0-A916-084966AB80A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4" name="Text Box 17">
          <a:extLst>
            <a:ext uri="{FF2B5EF4-FFF2-40B4-BE49-F238E27FC236}">
              <a16:creationId xmlns:a16="http://schemas.microsoft.com/office/drawing/2014/main" id="{5F50B843-4020-495C-B0EB-209DBFE362A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5" name="Text Box 7">
          <a:extLst>
            <a:ext uri="{FF2B5EF4-FFF2-40B4-BE49-F238E27FC236}">
              <a16:creationId xmlns:a16="http://schemas.microsoft.com/office/drawing/2014/main" id="{F4B429C0-E012-49F8-81ED-1BF2719C34C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6" name="Text Box 8">
          <a:extLst>
            <a:ext uri="{FF2B5EF4-FFF2-40B4-BE49-F238E27FC236}">
              <a16:creationId xmlns:a16="http://schemas.microsoft.com/office/drawing/2014/main" id="{A92911F0-4B0B-490B-A618-6163546576F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7" name="Text Box 9">
          <a:extLst>
            <a:ext uri="{FF2B5EF4-FFF2-40B4-BE49-F238E27FC236}">
              <a16:creationId xmlns:a16="http://schemas.microsoft.com/office/drawing/2014/main" id="{E62ED7C2-2B9C-4D3D-946E-1A074252340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8" name="Text Box 10">
          <a:extLst>
            <a:ext uri="{FF2B5EF4-FFF2-40B4-BE49-F238E27FC236}">
              <a16:creationId xmlns:a16="http://schemas.microsoft.com/office/drawing/2014/main" id="{FA1958E9-DEAC-4961-85E5-7B3892546DB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69" name="Text Box 11">
          <a:extLst>
            <a:ext uri="{FF2B5EF4-FFF2-40B4-BE49-F238E27FC236}">
              <a16:creationId xmlns:a16="http://schemas.microsoft.com/office/drawing/2014/main" id="{E2446731-9408-4937-A7D8-C382CACA8FE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0" name="Text Box 12">
          <a:extLst>
            <a:ext uri="{FF2B5EF4-FFF2-40B4-BE49-F238E27FC236}">
              <a16:creationId xmlns:a16="http://schemas.microsoft.com/office/drawing/2014/main" id="{ED850579-6CF8-43B8-8955-C8307FD25A3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1" name="Text Box 13">
          <a:extLst>
            <a:ext uri="{FF2B5EF4-FFF2-40B4-BE49-F238E27FC236}">
              <a16:creationId xmlns:a16="http://schemas.microsoft.com/office/drawing/2014/main" id="{28134605-B1BB-4465-9937-94514B25CCE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2" name="Text Box 14">
          <a:extLst>
            <a:ext uri="{FF2B5EF4-FFF2-40B4-BE49-F238E27FC236}">
              <a16:creationId xmlns:a16="http://schemas.microsoft.com/office/drawing/2014/main" id="{4AE80AD9-BA1E-40AB-94AC-31851E8A915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3" name="Text Box 15">
          <a:extLst>
            <a:ext uri="{FF2B5EF4-FFF2-40B4-BE49-F238E27FC236}">
              <a16:creationId xmlns:a16="http://schemas.microsoft.com/office/drawing/2014/main" id="{0BFB3CEF-B154-4C95-9B42-B86FB534421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4" name="Text Box 16">
          <a:extLst>
            <a:ext uri="{FF2B5EF4-FFF2-40B4-BE49-F238E27FC236}">
              <a16:creationId xmlns:a16="http://schemas.microsoft.com/office/drawing/2014/main" id="{F652FCDD-4A7C-4CB9-A4D7-B07E6B281A8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5" name="Text Box 17">
          <a:extLst>
            <a:ext uri="{FF2B5EF4-FFF2-40B4-BE49-F238E27FC236}">
              <a16:creationId xmlns:a16="http://schemas.microsoft.com/office/drawing/2014/main" id="{E2EC99C1-1D0A-44C1-92CB-30089B8A4E3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6" name="Text Box 6">
          <a:extLst>
            <a:ext uri="{FF2B5EF4-FFF2-40B4-BE49-F238E27FC236}">
              <a16:creationId xmlns:a16="http://schemas.microsoft.com/office/drawing/2014/main" id="{019C2487-8842-4668-B5D9-6A1431C7618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7" name="Text Box 7">
          <a:extLst>
            <a:ext uri="{FF2B5EF4-FFF2-40B4-BE49-F238E27FC236}">
              <a16:creationId xmlns:a16="http://schemas.microsoft.com/office/drawing/2014/main" id="{94588DD0-2176-4597-93C1-30CC3F5212B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8" name="Text Box 8">
          <a:extLst>
            <a:ext uri="{FF2B5EF4-FFF2-40B4-BE49-F238E27FC236}">
              <a16:creationId xmlns:a16="http://schemas.microsoft.com/office/drawing/2014/main" id="{39626C88-9F62-41F6-86B0-F40D1C2867B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79" name="Text Box 9">
          <a:extLst>
            <a:ext uri="{FF2B5EF4-FFF2-40B4-BE49-F238E27FC236}">
              <a16:creationId xmlns:a16="http://schemas.microsoft.com/office/drawing/2014/main" id="{C2D6CE32-C382-44FD-909B-B895524B194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0" name="Text Box 10">
          <a:extLst>
            <a:ext uri="{FF2B5EF4-FFF2-40B4-BE49-F238E27FC236}">
              <a16:creationId xmlns:a16="http://schemas.microsoft.com/office/drawing/2014/main" id="{C0B6375F-818C-44F5-81AA-745CC952596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1" name="Text Box 11">
          <a:extLst>
            <a:ext uri="{FF2B5EF4-FFF2-40B4-BE49-F238E27FC236}">
              <a16:creationId xmlns:a16="http://schemas.microsoft.com/office/drawing/2014/main" id="{7B74B6FF-FD82-4B05-9688-06256A24981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2" name="Text Box 12">
          <a:extLst>
            <a:ext uri="{FF2B5EF4-FFF2-40B4-BE49-F238E27FC236}">
              <a16:creationId xmlns:a16="http://schemas.microsoft.com/office/drawing/2014/main" id="{3EDC753B-BFF7-47A4-92FF-3BF4BCDE29E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3" name="Text Box 13">
          <a:extLst>
            <a:ext uri="{FF2B5EF4-FFF2-40B4-BE49-F238E27FC236}">
              <a16:creationId xmlns:a16="http://schemas.microsoft.com/office/drawing/2014/main" id="{CBBF2960-0889-4857-BACE-D629251C07F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4" name="Text Box 14">
          <a:extLst>
            <a:ext uri="{FF2B5EF4-FFF2-40B4-BE49-F238E27FC236}">
              <a16:creationId xmlns:a16="http://schemas.microsoft.com/office/drawing/2014/main" id="{F29F4726-0299-4DBE-B5E5-BE4DD362780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5" name="Text Box 15">
          <a:extLst>
            <a:ext uri="{FF2B5EF4-FFF2-40B4-BE49-F238E27FC236}">
              <a16:creationId xmlns:a16="http://schemas.microsoft.com/office/drawing/2014/main" id="{3222948D-CB60-4AE2-B576-2CE6A66F8C1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6" name="Text Box 16">
          <a:extLst>
            <a:ext uri="{FF2B5EF4-FFF2-40B4-BE49-F238E27FC236}">
              <a16:creationId xmlns:a16="http://schemas.microsoft.com/office/drawing/2014/main" id="{602CA203-2480-49F6-8679-905221F988E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7" name="Text Box 17">
          <a:extLst>
            <a:ext uri="{FF2B5EF4-FFF2-40B4-BE49-F238E27FC236}">
              <a16:creationId xmlns:a16="http://schemas.microsoft.com/office/drawing/2014/main" id="{36DA9736-8384-4DC3-A2DF-7624478E3A1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8" name="Text Box 6">
          <a:extLst>
            <a:ext uri="{FF2B5EF4-FFF2-40B4-BE49-F238E27FC236}">
              <a16:creationId xmlns:a16="http://schemas.microsoft.com/office/drawing/2014/main" id="{411A6CBE-47C2-494E-A217-F0A6D4013D5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89" name="Text Box 7">
          <a:extLst>
            <a:ext uri="{FF2B5EF4-FFF2-40B4-BE49-F238E27FC236}">
              <a16:creationId xmlns:a16="http://schemas.microsoft.com/office/drawing/2014/main" id="{5C0ACFCB-4B3A-49D0-AD62-9F4D2F3238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0" name="Text Box 8">
          <a:extLst>
            <a:ext uri="{FF2B5EF4-FFF2-40B4-BE49-F238E27FC236}">
              <a16:creationId xmlns:a16="http://schemas.microsoft.com/office/drawing/2014/main" id="{FC003569-AA62-4964-BD1B-822FEC3F3B2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1" name="Text Box 9">
          <a:extLst>
            <a:ext uri="{FF2B5EF4-FFF2-40B4-BE49-F238E27FC236}">
              <a16:creationId xmlns:a16="http://schemas.microsoft.com/office/drawing/2014/main" id="{73E0AEC0-0238-467C-90EF-06689D7A203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2" name="Text Box 10">
          <a:extLst>
            <a:ext uri="{FF2B5EF4-FFF2-40B4-BE49-F238E27FC236}">
              <a16:creationId xmlns:a16="http://schemas.microsoft.com/office/drawing/2014/main" id="{FD67FA80-7092-4301-AC3F-678A95AB257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3" name="Text Box 11">
          <a:extLst>
            <a:ext uri="{FF2B5EF4-FFF2-40B4-BE49-F238E27FC236}">
              <a16:creationId xmlns:a16="http://schemas.microsoft.com/office/drawing/2014/main" id="{409E7057-E38E-4173-B571-3FC82595CB2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4" name="Text Box 12">
          <a:extLst>
            <a:ext uri="{FF2B5EF4-FFF2-40B4-BE49-F238E27FC236}">
              <a16:creationId xmlns:a16="http://schemas.microsoft.com/office/drawing/2014/main" id="{1EA217DE-CC70-4F4B-9144-BA41F6AE474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5" name="Text Box 13">
          <a:extLst>
            <a:ext uri="{FF2B5EF4-FFF2-40B4-BE49-F238E27FC236}">
              <a16:creationId xmlns:a16="http://schemas.microsoft.com/office/drawing/2014/main" id="{1EBF40B4-E286-4D9C-92AD-04BA4AE30BF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6" name="Text Box 14">
          <a:extLst>
            <a:ext uri="{FF2B5EF4-FFF2-40B4-BE49-F238E27FC236}">
              <a16:creationId xmlns:a16="http://schemas.microsoft.com/office/drawing/2014/main" id="{C65A58BE-6FEE-4A8E-AD93-89D31E54A57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7" name="Text Box 15">
          <a:extLst>
            <a:ext uri="{FF2B5EF4-FFF2-40B4-BE49-F238E27FC236}">
              <a16:creationId xmlns:a16="http://schemas.microsoft.com/office/drawing/2014/main" id="{16B33F95-97A3-4185-90FB-F0A8AD4B89D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8" name="Text Box 16">
          <a:extLst>
            <a:ext uri="{FF2B5EF4-FFF2-40B4-BE49-F238E27FC236}">
              <a16:creationId xmlns:a16="http://schemas.microsoft.com/office/drawing/2014/main" id="{E68F2D32-9710-4938-82F1-29E62B3B231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699" name="Text Box 17">
          <a:extLst>
            <a:ext uri="{FF2B5EF4-FFF2-40B4-BE49-F238E27FC236}">
              <a16:creationId xmlns:a16="http://schemas.microsoft.com/office/drawing/2014/main" id="{5D422F00-2FC5-45F7-884D-D5071B9AFF3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0" name="Text Box 6">
          <a:extLst>
            <a:ext uri="{FF2B5EF4-FFF2-40B4-BE49-F238E27FC236}">
              <a16:creationId xmlns:a16="http://schemas.microsoft.com/office/drawing/2014/main" id="{C6C68854-9A37-405C-8F45-7E9FEE9F84D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1" name="Text Box 7">
          <a:extLst>
            <a:ext uri="{FF2B5EF4-FFF2-40B4-BE49-F238E27FC236}">
              <a16:creationId xmlns:a16="http://schemas.microsoft.com/office/drawing/2014/main" id="{E7004027-3022-4E7E-87B9-DC856B42E04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2" name="Text Box 8">
          <a:extLst>
            <a:ext uri="{FF2B5EF4-FFF2-40B4-BE49-F238E27FC236}">
              <a16:creationId xmlns:a16="http://schemas.microsoft.com/office/drawing/2014/main" id="{D87E08E2-8FD9-49DD-B223-C0B25105C4A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3" name="Text Box 9">
          <a:extLst>
            <a:ext uri="{FF2B5EF4-FFF2-40B4-BE49-F238E27FC236}">
              <a16:creationId xmlns:a16="http://schemas.microsoft.com/office/drawing/2014/main" id="{318F9657-2A4F-4D40-94A9-16307A8BBB5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4" name="Text Box 10">
          <a:extLst>
            <a:ext uri="{FF2B5EF4-FFF2-40B4-BE49-F238E27FC236}">
              <a16:creationId xmlns:a16="http://schemas.microsoft.com/office/drawing/2014/main" id="{00BDD643-4DA2-4B4E-8517-22E28ED5321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5" name="Text Box 11">
          <a:extLst>
            <a:ext uri="{FF2B5EF4-FFF2-40B4-BE49-F238E27FC236}">
              <a16:creationId xmlns:a16="http://schemas.microsoft.com/office/drawing/2014/main" id="{26E954F7-84D7-4EA7-8720-3C800B3AF75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6" name="Text Box 12">
          <a:extLst>
            <a:ext uri="{FF2B5EF4-FFF2-40B4-BE49-F238E27FC236}">
              <a16:creationId xmlns:a16="http://schemas.microsoft.com/office/drawing/2014/main" id="{CB46CE64-7001-457F-BA98-6F2CDD80D76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7" name="Text Box 13">
          <a:extLst>
            <a:ext uri="{FF2B5EF4-FFF2-40B4-BE49-F238E27FC236}">
              <a16:creationId xmlns:a16="http://schemas.microsoft.com/office/drawing/2014/main" id="{5BE657FA-A93D-4CE2-9307-6910A2356D4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8" name="Text Box 14">
          <a:extLst>
            <a:ext uri="{FF2B5EF4-FFF2-40B4-BE49-F238E27FC236}">
              <a16:creationId xmlns:a16="http://schemas.microsoft.com/office/drawing/2014/main" id="{7554E7E6-51D2-4995-B5A0-DF32BF34E9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09" name="Text Box 15">
          <a:extLst>
            <a:ext uri="{FF2B5EF4-FFF2-40B4-BE49-F238E27FC236}">
              <a16:creationId xmlns:a16="http://schemas.microsoft.com/office/drawing/2014/main" id="{9F87946B-8A07-44D1-B84A-81EF8157C0E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0" name="Text Box 16">
          <a:extLst>
            <a:ext uri="{FF2B5EF4-FFF2-40B4-BE49-F238E27FC236}">
              <a16:creationId xmlns:a16="http://schemas.microsoft.com/office/drawing/2014/main" id="{B326AEA8-717D-4787-80B8-17E570B667F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1" name="Text Box 17">
          <a:extLst>
            <a:ext uri="{FF2B5EF4-FFF2-40B4-BE49-F238E27FC236}">
              <a16:creationId xmlns:a16="http://schemas.microsoft.com/office/drawing/2014/main" id="{E14F58DB-F393-471B-8B47-5B3EBC18F78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2" name="Text Box 7">
          <a:extLst>
            <a:ext uri="{FF2B5EF4-FFF2-40B4-BE49-F238E27FC236}">
              <a16:creationId xmlns:a16="http://schemas.microsoft.com/office/drawing/2014/main" id="{75EE4902-E5B7-455D-A8F8-744CA26FD14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3" name="Text Box 8">
          <a:extLst>
            <a:ext uri="{FF2B5EF4-FFF2-40B4-BE49-F238E27FC236}">
              <a16:creationId xmlns:a16="http://schemas.microsoft.com/office/drawing/2014/main" id="{C1B5516A-A7CB-4B97-BA35-6DB4B4E1797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4" name="Text Box 9">
          <a:extLst>
            <a:ext uri="{FF2B5EF4-FFF2-40B4-BE49-F238E27FC236}">
              <a16:creationId xmlns:a16="http://schemas.microsoft.com/office/drawing/2014/main" id="{CF4098C3-49A1-493F-8C9C-571A2B42AB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5" name="Text Box 10">
          <a:extLst>
            <a:ext uri="{FF2B5EF4-FFF2-40B4-BE49-F238E27FC236}">
              <a16:creationId xmlns:a16="http://schemas.microsoft.com/office/drawing/2014/main" id="{29183FF5-4D4E-4F94-B276-7A7E97D8D04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6" name="Text Box 11">
          <a:extLst>
            <a:ext uri="{FF2B5EF4-FFF2-40B4-BE49-F238E27FC236}">
              <a16:creationId xmlns:a16="http://schemas.microsoft.com/office/drawing/2014/main" id="{1D89A8C5-E743-4632-B10F-13926DD3053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7" name="Text Box 12">
          <a:extLst>
            <a:ext uri="{FF2B5EF4-FFF2-40B4-BE49-F238E27FC236}">
              <a16:creationId xmlns:a16="http://schemas.microsoft.com/office/drawing/2014/main" id="{EBB6CD51-7508-4741-BD0B-A5163C594BD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8" name="Text Box 13">
          <a:extLst>
            <a:ext uri="{FF2B5EF4-FFF2-40B4-BE49-F238E27FC236}">
              <a16:creationId xmlns:a16="http://schemas.microsoft.com/office/drawing/2014/main" id="{4AE33A5E-535B-411D-83E8-A3EC98D4D8E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19" name="Text Box 14">
          <a:extLst>
            <a:ext uri="{FF2B5EF4-FFF2-40B4-BE49-F238E27FC236}">
              <a16:creationId xmlns:a16="http://schemas.microsoft.com/office/drawing/2014/main" id="{8B2F6B92-9291-4A5A-8695-2B36F3B2BDA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0" name="Text Box 15">
          <a:extLst>
            <a:ext uri="{FF2B5EF4-FFF2-40B4-BE49-F238E27FC236}">
              <a16:creationId xmlns:a16="http://schemas.microsoft.com/office/drawing/2014/main" id="{6126CB20-D51F-493C-9B02-23427670D13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1" name="Text Box 16">
          <a:extLst>
            <a:ext uri="{FF2B5EF4-FFF2-40B4-BE49-F238E27FC236}">
              <a16:creationId xmlns:a16="http://schemas.microsoft.com/office/drawing/2014/main" id="{642C963A-F75A-46BC-AD7B-1D6FC633E35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2" name="Text Box 17">
          <a:extLst>
            <a:ext uri="{FF2B5EF4-FFF2-40B4-BE49-F238E27FC236}">
              <a16:creationId xmlns:a16="http://schemas.microsoft.com/office/drawing/2014/main" id="{F7052068-3B12-428F-97D5-96AAF8AA117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3" name="Text Box 6">
          <a:extLst>
            <a:ext uri="{FF2B5EF4-FFF2-40B4-BE49-F238E27FC236}">
              <a16:creationId xmlns:a16="http://schemas.microsoft.com/office/drawing/2014/main" id="{77DFEDD5-C5EC-4CEC-A685-6BF3A36F7B9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4" name="Text Box 7">
          <a:extLst>
            <a:ext uri="{FF2B5EF4-FFF2-40B4-BE49-F238E27FC236}">
              <a16:creationId xmlns:a16="http://schemas.microsoft.com/office/drawing/2014/main" id="{12BD72CB-1ACF-4D19-859C-7E929BB99AB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5" name="Text Box 8">
          <a:extLst>
            <a:ext uri="{FF2B5EF4-FFF2-40B4-BE49-F238E27FC236}">
              <a16:creationId xmlns:a16="http://schemas.microsoft.com/office/drawing/2014/main" id="{5A05DEF5-47CD-49F3-8C3C-248822F8F01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6" name="Text Box 9">
          <a:extLst>
            <a:ext uri="{FF2B5EF4-FFF2-40B4-BE49-F238E27FC236}">
              <a16:creationId xmlns:a16="http://schemas.microsoft.com/office/drawing/2014/main" id="{CEA0D5CF-7BA7-4554-B811-F7C40CDD7C0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7" name="Text Box 10">
          <a:extLst>
            <a:ext uri="{FF2B5EF4-FFF2-40B4-BE49-F238E27FC236}">
              <a16:creationId xmlns:a16="http://schemas.microsoft.com/office/drawing/2014/main" id="{CB31A1A8-335A-4CAB-A5B0-C680391839B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8" name="Text Box 11">
          <a:extLst>
            <a:ext uri="{FF2B5EF4-FFF2-40B4-BE49-F238E27FC236}">
              <a16:creationId xmlns:a16="http://schemas.microsoft.com/office/drawing/2014/main" id="{8A3A3C43-EF91-4562-9106-4309F2CCE21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29" name="Text Box 12">
          <a:extLst>
            <a:ext uri="{FF2B5EF4-FFF2-40B4-BE49-F238E27FC236}">
              <a16:creationId xmlns:a16="http://schemas.microsoft.com/office/drawing/2014/main" id="{49872D76-7C43-4BC3-A5D6-71FE0D5D2B0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0" name="Text Box 13">
          <a:extLst>
            <a:ext uri="{FF2B5EF4-FFF2-40B4-BE49-F238E27FC236}">
              <a16:creationId xmlns:a16="http://schemas.microsoft.com/office/drawing/2014/main" id="{C4748F31-D734-4DA5-9EE5-D9FC808C59A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1" name="Text Box 14">
          <a:extLst>
            <a:ext uri="{FF2B5EF4-FFF2-40B4-BE49-F238E27FC236}">
              <a16:creationId xmlns:a16="http://schemas.microsoft.com/office/drawing/2014/main" id="{010F7725-B73C-4F05-BA47-16E3563864F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2" name="Text Box 15">
          <a:extLst>
            <a:ext uri="{FF2B5EF4-FFF2-40B4-BE49-F238E27FC236}">
              <a16:creationId xmlns:a16="http://schemas.microsoft.com/office/drawing/2014/main" id="{78671C1A-2CE1-44F6-8FA7-8083DFC4D9B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3" name="Text Box 16">
          <a:extLst>
            <a:ext uri="{FF2B5EF4-FFF2-40B4-BE49-F238E27FC236}">
              <a16:creationId xmlns:a16="http://schemas.microsoft.com/office/drawing/2014/main" id="{4DA8473F-8F70-4E81-8AC2-E7025FF074F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4" name="Text Box 17">
          <a:extLst>
            <a:ext uri="{FF2B5EF4-FFF2-40B4-BE49-F238E27FC236}">
              <a16:creationId xmlns:a16="http://schemas.microsoft.com/office/drawing/2014/main" id="{CCF2368C-DBDA-4049-9D78-FB0DD3E93BD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5" name="Text Box 6">
          <a:extLst>
            <a:ext uri="{FF2B5EF4-FFF2-40B4-BE49-F238E27FC236}">
              <a16:creationId xmlns:a16="http://schemas.microsoft.com/office/drawing/2014/main" id="{436C9922-0FD7-4534-B711-D9B8EA4C057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6" name="Text Box 7">
          <a:extLst>
            <a:ext uri="{FF2B5EF4-FFF2-40B4-BE49-F238E27FC236}">
              <a16:creationId xmlns:a16="http://schemas.microsoft.com/office/drawing/2014/main" id="{550A8F76-E703-478B-9222-3162D99EC0A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7" name="Text Box 8">
          <a:extLst>
            <a:ext uri="{FF2B5EF4-FFF2-40B4-BE49-F238E27FC236}">
              <a16:creationId xmlns:a16="http://schemas.microsoft.com/office/drawing/2014/main" id="{2A67ADCF-D402-4519-9F92-6BA7EA96D44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8" name="Text Box 9">
          <a:extLst>
            <a:ext uri="{FF2B5EF4-FFF2-40B4-BE49-F238E27FC236}">
              <a16:creationId xmlns:a16="http://schemas.microsoft.com/office/drawing/2014/main" id="{2511D5C7-C5F0-435D-B241-08DCD2F7145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39" name="Text Box 10">
          <a:extLst>
            <a:ext uri="{FF2B5EF4-FFF2-40B4-BE49-F238E27FC236}">
              <a16:creationId xmlns:a16="http://schemas.microsoft.com/office/drawing/2014/main" id="{0969EFED-FEE3-4350-9798-FE28D9745F0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0" name="Text Box 11">
          <a:extLst>
            <a:ext uri="{FF2B5EF4-FFF2-40B4-BE49-F238E27FC236}">
              <a16:creationId xmlns:a16="http://schemas.microsoft.com/office/drawing/2014/main" id="{F7E26B47-C229-4184-A7E9-A8CCC99F142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1" name="Text Box 12">
          <a:extLst>
            <a:ext uri="{FF2B5EF4-FFF2-40B4-BE49-F238E27FC236}">
              <a16:creationId xmlns:a16="http://schemas.microsoft.com/office/drawing/2014/main" id="{27D7DEE4-45E2-4386-9B4D-8D00C8FD0CF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2" name="Text Box 13">
          <a:extLst>
            <a:ext uri="{FF2B5EF4-FFF2-40B4-BE49-F238E27FC236}">
              <a16:creationId xmlns:a16="http://schemas.microsoft.com/office/drawing/2014/main" id="{F952C956-EE1F-420D-B97D-AC27A8D5AB0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3" name="Text Box 14">
          <a:extLst>
            <a:ext uri="{FF2B5EF4-FFF2-40B4-BE49-F238E27FC236}">
              <a16:creationId xmlns:a16="http://schemas.microsoft.com/office/drawing/2014/main" id="{8CF38382-981F-442F-AA26-18452C74BCA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4" name="Text Box 15">
          <a:extLst>
            <a:ext uri="{FF2B5EF4-FFF2-40B4-BE49-F238E27FC236}">
              <a16:creationId xmlns:a16="http://schemas.microsoft.com/office/drawing/2014/main" id="{15149D24-80DD-4874-A258-1C769A95324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5" name="Text Box 16">
          <a:extLst>
            <a:ext uri="{FF2B5EF4-FFF2-40B4-BE49-F238E27FC236}">
              <a16:creationId xmlns:a16="http://schemas.microsoft.com/office/drawing/2014/main" id="{F2331104-C7F9-47DF-8FE1-A627E2ECB0B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6" name="Text Box 17">
          <a:extLst>
            <a:ext uri="{FF2B5EF4-FFF2-40B4-BE49-F238E27FC236}">
              <a16:creationId xmlns:a16="http://schemas.microsoft.com/office/drawing/2014/main" id="{05447200-3759-4DD4-829C-13833721D1B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7" name="Text Box 6">
          <a:extLst>
            <a:ext uri="{FF2B5EF4-FFF2-40B4-BE49-F238E27FC236}">
              <a16:creationId xmlns:a16="http://schemas.microsoft.com/office/drawing/2014/main" id="{8AE60E6C-35C4-432B-B91F-95EA87C22FE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8" name="Text Box 7">
          <a:extLst>
            <a:ext uri="{FF2B5EF4-FFF2-40B4-BE49-F238E27FC236}">
              <a16:creationId xmlns:a16="http://schemas.microsoft.com/office/drawing/2014/main" id="{5438C24E-B4D0-4006-BD70-CE8CA34D6B6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49" name="Text Box 8">
          <a:extLst>
            <a:ext uri="{FF2B5EF4-FFF2-40B4-BE49-F238E27FC236}">
              <a16:creationId xmlns:a16="http://schemas.microsoft.com/office/drawing/2014/main" id="{2E5DEF2C-D988-4A5A-9C0A-8585B27D9D7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0" name="Text Box 9">
          <a:extLst>
            <a:ext uri="{FF2B5EF4-FFF2-40B4-BE49-F238E27FC236}">
              <a16:creationId xmlns:a16="http://schemas.microsoft.com/office/drawing/2014/main" id="{425483C4-9932-445A-A450-CE4E40CA3F6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1" name="Text Box 10">
          <a:extLst>
            <a:ext uri="{FF2B5EF4-FFF2-40B4-BE49-F238E27FC236}">
              <a16:creationId xmlns:a16="http://schemas.microsoft.com/office/drawing/2014/main" id="{8672267F-BEA3-48C4-9012-E962AEAED3E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2" name="Text Box 11">
          <a:extLst>
            <a:ext uri="{FF2B5EF4-FFF2-40B4-BE49-F238E27FC236}">
              <a16:creationId xmlns:a16="http://schemas.microsoft.com/office/drawing/2014/main" id="{1E610DE4-3E58-4DFD-8331-A6F78D81E41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3" name="Text Box 12">
          <a:extLst>
            <a:ext uri="{FF2B5EF4-FFF2-40B4-BE49-F238E27FC236}">
              <a16:creationId xmlns:a16="http://schemas.microsoft.com/office/drawing/2014/main" id="{2DDC68D5-35F1-4492-A42B-B5CF5DB2861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4" name="Text Box 13">
          <a:extLst>
            <a:ext uri="{FF2B5EF4-FFF2-40B4-BE49-F238E27FC236}">
              <a16:creationId xmlns:a16="http://schemas.microsoft.com/office/drawing/2014/main" id="{6B2DA283-9A51-4F6C-947E-D1C5DC49B93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5" name="Text Box 14">
          <a:extLst>
            <a:ext uri="{FF2B5EF4-FFF2-40B4-BE49-F238E27FC236}">
              <a16:creationId xmlns:a16="http://schemas.microsoft.com/office/drawing/2014/main" id="{F9E2ED84-D2E6-402F-8DB6-5827BC943D1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6" name="Text Box 15">
          <a:extLst>
            <a:ext uri="{FF2B5EF4-FFF2-40B4-BE49-F238E27FC236}">
              <a16:creationId xmlns:a16="http://schemas.microsoft.com/office/drawing/2014/main" id="{AEB4DD8E-10A1-431F-A036-6CF96AB60A7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7" name="Text Box 16">
          <a:extLst>
            <a:ext uri="{FF2B5EF4-FFF2-40B4-BE49-F238E27FC236}">
              <a16:creationId xmlns:a16="http://schemas.microsoft.com/office/drawing/2014/main" id="{956A103C-0C1A-497D-9C48-F15EF0BACE2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8" name="Text Box 17">
          <a:extLst>
            <a:ext uri="{FF2B5EF4-FFF2-40B4-BE49-F238E27FC236}">
              <a16:creationId xmlns:a16="http://schemas.microsoft.com/office/drawing/2014/main" id="{A7411231-CA2A-4997-BFC4-9152A3B9CE3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59" name="Text Box 7">
          <a:extLst>
            <a:ext uri="{FF2B5EF4-FFF2-40B4-BE49-F238E27FC236}">
              <a16:creationId xmlns:a16="http://schemas.microsoft.com/office/drawing/2014/main" id="{9029BA61-0565-4E9C-AF9C-F42248811E5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0" name="Text Box 8">
          <a:extLst>
            <a:ext uri="{FF2B5EF4-FFF2-40B4-BE49-F238E27FC236}">
              <a16:creationId xmlns:a16="http://schemas.microsoft.com/office/drawing/2014/main" id="{2889FBEB-2960-4637-8BBA-9BCEB0B354C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1" name="Text Box 9">
          <a:extLst>
            <a:ext uri="{FF2B5EF4-FFF2-40B4-BE49-F238E27FC236}">
              <a16:creationId xmlns:a16="http://schemas.microsoft.com/office/drawing/2014/main" id="{4F43E598-F3B6-46F3-8D7B-D5274319A70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2" name="Text Box 10">
          <a:extLst>
            <a:ext uri="{FF2B5EF4-FFF2-40B4-BE49-F238E27FC236}">
              <a16:creationId xmlns:a16="http://schemas.microsoft.com/office/drawing/2014/main" id="{D6762C3D-DB16-473F-A614-22D4B58554D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3" name="Text Box 11">
          <a:extLst>
            <a:ext uri="{FF2B5EF4-FFF2-40B4-BE49-F238E27FC236}">
              <a16:creationId xmlns:a16="http://schemas.microsoft.com/office/drawing/2014/main" id="{EDA05289-9E5F-4B92-822F-BB2DC317C93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4" name="Text Box 12">
          <a:extLst>
            <a:ext uri="{FF2B5EF4-FFF2-40B4-BE49-F238E27FC236}">
              <a16:creationId xmlns:a16="http://schemas.microsoft.com/office/drawing/2014/main" id="{8A6842DF-39B1-46F9-B011-C42DE49DA6A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5" name="Text Box 13">
          <a:extLst>
            <a:ext uri="{FF2B5EF4-FFF2-40B4-BE49-F238E27FC236}">
              <a16:creationId xmlns:a16="http://schemas.microsoft.com/office/drawing/2014/main" id="{B5769BD4-7207-4665-B053-E885F9B1631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6" name="Text Box 14">
          <a:extLst>
            <a:ext uri="{FF2B5EF4-FFF2-40B4-BE49-F238E27FC236}">
              <a16:creationId xmlns:a16="http://schemas.microsoft.com/office/drawing/2014/main" id="{D535D73E-50DC-4844-98D6-A5CC967C5CB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7" name="Text Box 15">
          <a:extLst>
            <a:ext uri="{FF2B5EF4-FFF2-40B4-BE49-F238E27FC236}">
              <a16:creationId xmlns:a16="http://schemas.microsoft.com/office/drawing/2014/main" id="{0C0274D1-59D9-4EE1-819F-7FDF18B94A7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8" name="Text Box 16">
          <a:extLst>
            <a:ext uri="{FF2B5EF4-FFF2-40B4-BE49-F238E27FC236}">
              <a16:creationId xmlns:a16="http://schemas.microsoft.com/office/drawing/2014/main" id="{D8BD19B3-FE72-48FE-A352-794ED05C455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69" name="Text Box 17">
          <a:extLst>
            <a:ext uri="{FF2B5EF4-FFF2-40B4-BE49-F238E27FC236}">
              <a16:creationId xmlns:a16="http://schemas.microsoft.com/office/drawing/2014/main" id="{1E691FC6-D434-448A-BF0E-CDC5E595804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0" name="Text Box 6">
          <a:extLst>
            <a:ext uri="{FF2B5EF4-FFF2-40B4-BE49-F238E27FC236}">
              <a16:creationId xmlns:a16="http://schemas.microsoft.com/office/drawing/2014/main" id="{A20A1F59-5BDC-44AF-97CE-B2F5CF116EA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1" name="Text Box 7">
          <a:extLst>
            <a:ext uri="{FF2B5EF4-FFF2-40B4-BE49-F238E27FC236}">
              <a16:creationId xmlns:a16="http://schemas.microsoft.com/office/drawing/2014/main" id="{E5D6D3E3-5A43-46BD-93A9-15105132C5D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2" name="Text Box 8">
          <a:extLst>
            <a:ext uri="{FF2B5EF4-FFF2-40B4-BE49-F238E27FC236}">
              <a16:creationId xmlns:a16="http://schemas.microsoft.com/office/drawing/2014/main" id="{3C06970F-31CD-459C-A421-6D6D0C218AA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3" name="Text Box 9">
          <a:extLst>
            <a:ext uri="{FF2B5EF4-FFF2-40B4-BE49-F238E27FC236}">
              <a16:creationId xmlns:a16="http://schemas.microsoft.com/office/drawing/2014/main" id="{FBE42DCA-7992-40B4-A9B2-55B59D29339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4" name="Text Box 10">
          <a:extLst>
            <a:ext uri="{FF2B5EF4-FFF2-40B4-BE49-F238E27FC236}">
              <a16:creationId xmlns:a16="http://schemas.microsoft.com/office/drawing/2014/main" id="{E5D9504F-454B-4E9D-93A4-4939437F186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5" name="Text Box 11">
          <a:extLst>
            <a:ext uri="{FF2B5EF4-FFF2-40B4-BE49-F238E27FC236}">
              <a16:creationId xmlns:a16="http://schemas.microsoft.com/office/drawing/2014/main" id="{AF65E85F-40AB-44FE-A9A7-19B2A5C5E0C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6" name="Text Box 12">
          <a:extLst>
            <a:ext uri="{FF2B5EF4-FFF2-40B4-BE49-F238E27FC236}">
              <a16:creationId xmlns:a16="http://schemas.microsoft.com/office/drawing/2014/main" id="{4A29C1FB-6D5F-4FEB-BFD3-A83E1400EA5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7" name="Text Box 13">
          <a:extLst>
            <a:ext uri="{FF2B5EF4-FFF2-40B4-BE49-F238E27FC236}">
              <a16:creationId xmlns:a16="http://schemas.microsoft.com/office/drawing/2014/main" id="{C53D5DBE-FE1C-4132-8D0B-F8C3E606BA9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8" name="Text Box 14">
          <a:extLst>
            <a:ext uri="{FF2B5EF4-FFF2-40B4-BE49-F238E27FC236}">
              <a16:creationId xmlns:a16="http://schemas.microsoft.com/office/drawing/2014/main" id="{AB8FDCC1-7A1C-4CC9-801A-E1328841E05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79" name="Text Box 15">
          <a:extLst>
            <a:ext uri="{FF2B5EF4-FFF2-40B4-BE49-F238E27FC236}">
              <a16:creationId xmlns:a16="http://schemas.microsoft.com/office/drawing/2014/main" id="{6CAA6070-0668-4507-9733-A5D5624293A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0" name="Text Box 16">
          <a:extLst>
            <a:ext uri="{FF2B5EF4-FFF2-40B4-BE49-F238E27FC236}">
              <a16:creationId xmlns:a16="http://schemas.microsoft.com/office/drawing/2014/main" id="{B3CE10BF-C5D3-470D-B900-6921587B024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1" name="Text Box 17">
          <a:extLst>
            <a:ext uri="{FF2B5EF4-FFF2-40B4-BE49-F238E27FC236}">
              <a16:creationId xmlns:a16="http://schemas.microsoft.com/office/drawing/2014/main" id="{17AE6C8A-49EA-41D6-9A3D-A0F54315D73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2" name="Text Box 6">
          <a:extLst>
            <a:ext uri="{FF2B5EF4-FFF2-40B4-BE49-F238E27FC236}">
              <a16:creationId xmlns:a16="http://schemas.microsoft.com/office/drawing/2014/main" id="{7BE91B44-6454-4818-B5CF-E4C0313D649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3" name="Text Box 7">
          <a:extLst>
            <a:ext uri="{FF2B5EF4-FFF2-40B4-BE49-F238E27FC236}">
              <a16:creationId xmlns:a16="http://schemas.microsoft.com/office/drawing/2014/main" id="{AAF3809E-A875-4DE8-B35D-D391235ED76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4" name="Text Box 8">
          <a:extLst>
            <a:ext uri="{FF2B5EF4-FFF2-40B4-BE49-F238E27FC236}">
              <a16:creationId xmlns:a16="http://schemas.microsoft.com/office/drawing/2014/main" id="{DF3B9E92-8DC2-4670-931C-4AC0E521E39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5" name="Text Box 9">
          <a:extLst>
            <a:ext uri="{FF2B5EF4-FFF2-40B4-BE49-F238E27FC236}">
              <a16:creationId xmlns:a16="http://schemas.microsoft.com/office/drawing/2014/main" id="{F7E189B9-6FF6-4883-9ABA-D134A6D0C37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6" name="Text Box 10">
          <a:extLst>
            <a:ext uri="{FF2B5EF4-FFF2-40B4-BE49-F238E27FC236}">
              <a16:creationId xmlns:a16="http://schemas.microsoft.com/office/drawing/2014/main" id="{ED814E90-3885-412B-8A02-2AFDB7270DE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7" name="Text Box 11">
          <a:extLst>
            <a:ext uri="{FF2B5EF4-FFF2-40B4-BE49-F238E27FC236}">
              <a16:creationId xmlns:a16="http://schemas.microsoft.com/office/drawing/2014/main" id="{78C5549B-BAD9-4CCB-A6EE-3B28C290B375}"/>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8" name="Text Box 12">
          <a:extLst>
            <a:ext uri="{FF2B5EF4-FFF2-40B4-BE49-F238E27FC236}">
              <a16:creationId xmlns:a16="http://schemas.microsoft.com/office/drawing/2014/main" id="{004F2135-6A9F-4E04-8C21-945439AECE4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89" name="Text Box 13">
          <a:extLst>
            <a:ext uri="{FF2B5EF4-FFF2-40B4-BE49-F238E27FC236}">
              <a16:creationId xmlns:a16="http://schemas.microsoft.com/office/drawing/2014/main" id="{E957D2BC-F8E2-4C9C-9715-1B652F5B46C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0" name="Text Box 14">
          <a:extLst>
            <a:ext uri="{FF2B5EF4-FFF2-40B4-BE49-F238E27FC236}">
              <a16:creationId xmlns:a16="http://schemas.microsoft.com/office/drawing/2014/main" id="{DA70B1C3-B108-4C54-9441-00B23C0ABEF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1" name="Text Box 15">
          <a:extLst>
            <a:ext uri="{FF2B5EF4-FFF2-40B4-BE49-F238E27FC236}">
              <a16:creationId xmlns:a16="http://schemas.microsoft.com/office/drawing/2014/main" id="{1180F73F-2788-4C8A-8EC3-89776F43001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2" name="Text Box 16">
          <a:extLst>
            <a:ext uri="{FF2B5EF4-FFF2-40B4-BE49-F238E27FC236}">
              <a16:creationId xmlns:a16="http://schemas.microsoft.com/office/drawing/2014/main" id="{36B428D3-4592-4FB3-910A-C5F3519704E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3" name="Text Box 17">
          <a:extLst>
            <a:ext uri="{FF2B5EF4-FFF2-40B4-BE49-F238E27FC236}">
              <a16:creationId xmlns:a16="http://schemas.microsoft.com/office/drawing/2014/main" id="{211E5EE8-AEFE-406A-9E4F-2C6C5429561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4" name="Text Box 6">
          <a:extLst>
            <a:ext uri="{FF2B5EF4-FFF2-40B4-BE49-F238E27FC236}">
              <a16:creationId xmlns:a16="http://schemas.microsoft.com/office/drawing/2014/main" id="{713C3DEB-5FC6-4827-8DE5-9ECC7507DB8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5" name="Text Box 7">
          <a:extLst>
            <a:ext uri="{FF2B5EF4-FFF2-40B4-BE49-F238E27FC236}">
              <a16:creationId xmlns:a16="http://schemas.microsoft.com/office/drawing/2014/main" id="{F98AA68B-FF31-444F-B5A9-E761490B33C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6" name="Text Box 8">
          <a:extLst>
            <a:ext uri="{FF2B5EF4-FFF2-40B4-BE49-F238E27FC236}">
              <a16:creationId xmlns:a16="http://schemas.microsoft.com/office/drawing/2014/main" id="{2A86DE1F-95CF-4F33-83B1-F7E653D137F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7" name="Text Box 9">
          <a:extLst>
            <a:ext uri="{FF2B5EF4-FFF2-40B4-BE49-F238E27FC236}">
              <a16:creationId xmlns:a16="http://schemas.microsoft.com/office/drawing/2014/main" id="{4DDE806A-B0AB-442E-A6A8-F57C602C9A5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8" name="Text Box 10">
          <a:extLst>
            <a:ext uri="{FF2B5EF4-FFF2-40B4-BE49-F238E27FC236}">
              <a16:creationId xmlns:a16="http://schemas.microsoft.com/office/drawing/2014/main" id="{E53734E9-4DA9-4322-870C-79176F516A7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799" name="Text Box 11">
          <a:extLst>
            <a:ext uri="{FF2B5EF4-FFF2-40B4-BE49-F238E27FC236}">
              <a16:creationId xmlns:a16="http://schemas.microsoft.com/office/drawing/2014/main" id="{D055D5B0-7058-437E-95D8-48747EF836E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0" name="Text Box 12">
          <a:extLst>
            <a:ext uri="{FF2B5EF4-FFF2-40B4-BE49-F238E27FC236}">
              <a16:creationId xmlns:a16="http://schemas.microsoft.com/office/drawing/2014/main" id="{6771A18D-FBD3-40C5-A8EB-7F12755BB1C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1" name="Text Box 13">
          <a:extLst>
            <a:ext uri="{FF2B5EF4-FFF2-40B4-BE49-F238E27FC236}">
              <a16:creationId xmlns:a16="http://schemas.microsoft.com/office/drawing/2014/main" id="{401B1055-43D8-4566-8F13-4038F1C219B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2" name="Text Box 14">
          <a:extLst>
            <a:ext uri="{FF2B5EF4-FFF2-40B4-BE49-F238E27FC236}">
              <a16:creationId xmlns:a16="http://schemas.microsoft.com/office/drawing/2014/main" id="{ABCA0236-8D93-4126-A1AB-F80D23D0864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3" name="Text Box 15">
          <a:extLst>
            <a:ext uri="{FF2B5EF4-FFF2-40B4-BE49-F238E27FC236}">
              <a16:creationId xmlns:a16="http://schemas.microsoft.com/office/drawing/2014/main" id="{46DDCAC4-3302-444E-BEF2-E1F969E8A25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4" name="Text Box 16">
          <a:extLst>
            <a:ext uri="{FF2B5EF4-FFF2-40B4-BE49-F238E27FC236}">
              <a16:creationId xmlns:a16="http://schemas.microsoft.com/office/drawing/2014/main" id="{0852888E-9DD3-4FFF-87F2-6986F0F6241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5" name="Text Box 17">
          <a:extLst>
            <a:ext uri="{FF2B5EF4-FFF2-40B4-BE49-F238E27FC236}">
              <a16:creationId xmlns:a16="http://schemas.microsoft.com/office/drawing/2014/main" id="{85F4A7B5-933B-4158-B060-8AF7C419398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6" name="Text Box 7">
          <a:extLst>
            <a:ext uri="{FF2B5EF4-FFF2-40B4-BE49-F238E27FC236}">
              <a16:creationId xmlns:a16="http://schemas.microsoft.com/office/drawing/2014/main" id="{B8AF397D-295A-414A-9A11-FA589747C06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7" name="Text Box 8">
          <a:extLst>
            <a:ext uri="{FF2B5EF4-FFF2-40B4-BE49-F238E27FC236}">
              <a16:creationId xmlns:a16="http://schemas.microsoft.com/office/drawing/2014/main" id="{B8C8037D-40F3-4C23-9087-11355FCD3F0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8" name="Text Box 9">
          <a:extLst>
            <a:ext uri="{FF2B5EF4-FFF2-40B4-BE49-F238E27FC236}">
              <a16:creationId xmlns:a16="http://schemas.microsoft.com/office/drawing/2014/main" id="{18214C36-AD6B-447B-AF59-3D06D633442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09" name="Text Box 10">
          <a:extLst>
            <a:ext uri="{FF2B5EF4-FFF2-40B4-BE49-F238E27FC236}">
              <a16:creationId xmlns:a16="http://schemas.microsoft.com/office/drawing/2014/main" id="{4CE3FEE3-378B-49E6-B97B-C705CE8A534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0" name="Text Box 11">
          <a:extLst>
            <a:ext uri="{FF2B5EF4-FFF2-40B4-BE49-F238E27FC236}">
              <a16:creationId xmlns:a16="http://schemas.microsoft.com/office/drawing/2014/main" id="{2936DA7D-BDA7-4DC9-82A4-094B924E119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1" name="Text Box 12">
          <a:extLst>
            <a:ext uri="{FF2B5EF4-FFF2-40B4-BE49-F238E27FC236}">
              <a16:creationId xmlns:a16="http://schemas.microsoft.com/office/drawing/2014/main" id="{585C4D6A-5EE0-4A86-83F2-4112C8D3A79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2" name="Text Box 13">
          <a:extLst>
            <a:ext uri="{FF2B5EF4-FFF2-40B4-BE49-F238E27FC236}">
              <a16:creationId xmlns:a16="http://schemas.microsoft.com/office/drawing/2014/main" id="{6BEFCB5F-BA2E-4103-BE39-4C6CFFE8994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3" name="Text Box 14">
          <a:extLst>
            <a:ext uri="{FF2B5EF4-FFF2-40B4-BE49-F238E27FC236}">
              <a16:creationId xmlns:a16="http://schemas.microsoft.com/office/drawing/2014/main" id="{BE397E3D-6E81-4878-A8E2-A37974275C6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4" name="Text Box 15">
          <a:extLst>
            <a:ext uri="{FF2B5EF4-FFF2-40B4-BE49-F238E27FC236}">
              <a16:creationId xmlns:a16="http://schemas.microsoft.com/office/drawing/2014/main" id="{DE816E32-1A5F-41BD-B9D6-6214FF34381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5" name="Text Box 16">
          <a:extLst>
            <a:ext uri="{FF2B5EF4-FFF2-40B4-BE49-F238E27FC236}">
              <a16:creationId xmlns:a16="http://schemas.microsoft.com/office/drawing/2014/main" id="{5C448F5E-D126-4704-9018-49D3A055E7D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6" name="Text Box 17">
          <a:extLst>
            <a:ext uri="{FF2B5EF4-FFF2-40B4-BE49-F238E27FC236}">
              <a16:creationId xmlns:a16="http://schemas.microsoft.com/office/drawing/2014/main" id="{8503ED5C-E8A9-472B-90E5-F572E911A03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7" name="Text Box 6">
          <a:extLst>
            <a:ext uri="{FF2B5EF4-FFF2-40B4-BE49-F238E27FC236}">
              <a16:creationId xmlns:a16="http://schemas.microsoft.com/office/drawing/2014/main" id="{993E7595-32B2-47CB-B03B-53F36D2C152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8" name="Text Box 7">
          <a:extLst>
            <a:ext uri="{FF2B5EF4-FFF2-40B4-BE49-F238E27FC236}">
              <a16:creationId xmlns:a16="http://schemas.microsoft.com/office/drawing/2014/main" id="{AF4DFDBC-D78D-4B75-9D58-345F6FD8868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19" name="Text Box 8">
          <a:extLst>
            <a:ext uri="{FF2B5EF4-FFF2-40B4-BE49-F238E27FC236}">
              <a16:creationId xmlns:a16="http://schemas.microsoft.com/office/drawing/2014/main" id="{808C746E-ACC8-419D-9DE2-592F461D97D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0" name="Text Box 9">
          <a:extLst>
            <a:ext uri="{FF2B5EF4-FFF2-40B4-BE49-F238E27FC236}">
              <a16:creationId xmlns:a16="http://schemas.microsoft.com/office/drawing/2014/main" id="{0602ED7F-B64C-456E-A2E3-5ECCC3FBC4A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1" name="Text Box 10">
          <a:extLst>
            <a:ext uri="{FF2B5EF4-FFF2-40B4-BE49-F238E27FC236}">
              <a16:creationId xmlns:a16="http://schemas.microsoft.com/office/drawing/2014/main" id="{B17C6106-D140-4467-BB18-EE54147FE53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2" name="Text Box 11">
          <a:extLst>
            <a:ext uri="{FF2B5EF4-FFF2-40B4-BE49-F238E27FC236}">
              <a16:creationId xmlns:a16="http://schemas.microsoft.com/office/drawing/2014/main" id="{EB121F5A-EC4E-4821-A850-519E6B94A27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3" name="Text Box 12">
          <a:extLst>
            <a:ext uri="{FF2B5EF4-FFF2-40B4-BE49-F238E27FC236}">
              <a16:creationId xmlns:a16="http://schemas.microsoft.com/office/drawing/2014/main" id="{BFC16646-0C32-4C9B-AE96-AC4E0598575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4" name="Text Box 13">
          <a:extLst>
            <a:ext uri="{FF2B5EF4-FFF2-40B4-BE49-F238E27FC236}">
              <a16:creationId xmlns:a16="http://schemas.microsoft.com/office/drawing/2014/main" id="{5219EB03-4E48-494D-B8BE-4E3837547A4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5" name="Text Box 14">
          <a:extLst>
            <a:ext uri="{FF2B5EF4-FFF2-40B4-BE49-F238E27FC236}">
              <a16:creationId xmlns:a16="http://schemas.microsoft.com/office/drawing/2014/main" id="{78E8DB53-EB6B-4770-88D8-61CE45206E5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6" name="Text Box 15">
          <a:extLst>
            <a:ext uri="{FF2B5EF4-FFF2-40B4-BE49-F238E27FC236}">
              <a16:creationId xmlns:a16="http://schemas.microsoft.com/office/drawing/2014/main" id="{FF73F58B-69A4-4B22-9A6D-175E3D367A1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7" name="Text Box 16">
          <a:extLst>
            <a:ext uri="{FF2B5EF4-FFF2-40B4-BE49-F238E27FC236}">
              <a16:creationId xmlns:a16="http://schemas.microsoft.com/office/drawing/2014/main" id="{B78971BC-A746-4127-B170-4EB30F94A05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8" name="Text Box 17">
          <a:extLst>
            <a:ext uri="{FF2B5EF4-FFF2-40B4-BE49-F238E27FC236}">
              <a16:creationId xmlns:a16="http://schemas.microsoft.com/office/drawing/2014/main" id="{2FACDB70-18D6-4E44-B7FC-78C62935F50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29" name="Text Box 6">
          <a:extLst>
            <a:ext uri="{FF2B5EF4-FFF2-40B4-BE49-F238E27FC236}">
              <a16:creationId xmlns:a16="http://schemas.microsoft.com/office/drawing/2014/main" id="{69C3BDF5-102B-45FA-A447-25D2E1C50DF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0" name="Text Box 7">
          <a:extLst>
            <a:ext uri="{FF2B5EF4-FFF2-40B4-BE49-F238E27FC236}">
              <a16:creationId xmlns:a16="http://schemas.microsoft.com/office/drawing/2014/main" id="{4E7BE42B-E2FA-457E-8D7B-89E947AD3CE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1" name="Text Box 8">
          <a:extLst>
            <a:ext uri="{FF2B5EF4-FFF2-40B4-BE49-F238E27FC236}">
              <a16:creationId xmlns:a16="http://schemas.microsoft.com/office/drawing/2014/main" id="{DF328400-DD06-45A9-B09A-8F06BA8F38D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2" name="Text Box 9">
          <a:extLst>
            <a:ext uri="{FF2B5EF4-FFF2-40B4-BE49-F238E27FC236}">
              <a16:creationId xmlns:a16="http://schemas.microsoft.com/office/drawing/2014/main" id="{0B341DA8-7382-4F9B-B2DF-EFEFEC34944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3" name="Text Box 10">
          <a:extLst>
            <a:ext uri="{FF2B5EF4-FFF2-40B4-BE49-F238E27FC236}">
              <a16:creationId xmlns:a16="http://schemas.microsoft.com/office/drawing/2014/main" id="{72AA0A68-3DE9-4394-878B-884629CAB99C}"/>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4" name="Text Box 11">
          <a:extLst>
            <a:ext uri="{FF2B5EF4-FFF2-40B4-BE49-F238E27FC236}">
              <a16:creationId xmlns:a16="http://schemas.microsoft.com/office/drawing/2014/main" id="{52BE35D4-0A37-41E8-8FA7-6B1836480B4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5" name="Text Box 12">
          <a:extLst>
            <a:ext uri="{FF2B5EF4-FFF2-40B4-BE49-F238E27FC236}">
              <a16:creationId xmlns:a16="http://schemas.microsoft.com/office/drawing/2014/main" id="{80091AAF-B9E3-48BF-A6D6-29DF8316D45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6" name="Text Box 13">
          <a:extLst>
            <a:ext uri="{FF2B5EF4-FFF2-40B4-BE49-F238E27FC236}">
              <a16:creationId xmlns:a16="http://schemas.microsoft.com/office/drawing/2014/main" id="{C5B827D3-DFE0-44F3-82DF-4256AA9EBB5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7" name="Text Box 14">
          <a:extLst>
            <a:ext uri="{FF2B5EF4-FFF2-40B4-BE49-F238E27FC236}">
              <a16:creationId xmlns:a16="http://schemas.microsoft.com/office/drawing/2014/main" id="{6C7485AC-1EDB-4613-9D32-ECA2F1D8DF4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8" name="Text Box 15">
          <a:extLst>
            <a:ext uri="{FF2B5EF4-FFF2-40B4-BE49-F238E27FC236}">
              <a16:creationId xmlns:a16="http://schemas.microsoft.com/office/drawing/2014/main" id="{6C2B1428-DCCC-4934-A648-B0017914830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39" name="Text Box 16">
          <a:extLst>
            <a:ext uri="{FF2B5EF4-FFF2-40B4-BE49-F238E27FC236}">
              <a16:creationId xmlns:a16="http://schemas.microsoft.com/office/drawing/2014/main" id="{E0390525-7A3A-42B1-B64A-460A716BF7F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0" name="Text Box 17">
          <a:extLst>
            <a:ext uri="{FF2B5EF4-FFF2-40B4-BE49-F238E27FC236}">
              <a16:creationId xmlns:a16="http://schemas.microsoft.com/office/drawing/2014/main" id="{467331DC-0DE4-48E9-B50A-DB078FC17B0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1" name="Text Box 6">
          <a:extLst>
            <a:ext uri="{FF2B5EF4-FFF2-40B4-BE49-F238E27FC236}">
              <a16:creationId xmlns:a16="http://schemas.microsoft.com/office/drawing/2014/main" id="{D0EEC3BD-4A9C-4BA7-945C-DBDEF35A537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2" name="Text Box 7">
          <a:extLst>
            <a:ext uri="{FF2B5EF4-FFF2-40B4-BE49-F238E27FC236}">
              <a16:creationId xmlns:a16="http://schemas.microsoft.com/office/drawing/2014/main" id="{97720784-7D1A-42B2-87AD-B9AD7F33CD3A}"/>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3" name="Text Box 8">
          <a:extLst>
            <a:ext uri="{FF2B5EF4-FFF2-40B4-BE49-F238E27FC236}">
              <a16:creationId xmlns:a16="http://schemas.microsoft.com/office/drawing/2014/main" id="{D3039EDE-53A1-4342-A94E-7EF0403295E6}"/>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4" name="Text Box 9">
          <a:extLst>
            <a:ext uri="{FF2B5EF4-FFF2-40B4-BE49-F238E27FC236}">
              <a16:creationId xmlns:a16="http://schemas.microsoft.com/office/drawing/2014/main" id="{2CC12A33-11E0-46F3-BC06-C67884907A9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5" name="Text Box 10">
          <a:extLst>
            <a:ext uri="{FF2B5EF4-FFF2-40B4-BE49-F238E27FC236}">
              <a16:creationId xmlns:a16="http://schemas.microsoft.com/office/drawing/2014/main" id="{F75CFF3C-EE59-4D7E-833F-C32B3E01B81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6" name="Text Box 11">
          <a:extLst>
            <a:ext uri="{FF2B5EF4-FFF2-40B4-BE49-F238E27FC236}">
              <a16:creationId xmlns:a16="http://schemas.microsoft.com/office/drawing/2014/main" id="{A3E997E0-BA0F-4B45-A0F3-54DF319D858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7" name="Text Box 12">
          <a:extLst>
            <a:ext uri="{FF2B5EF4-FFF2-40B4-BE49-F238E27FC236}">
              <a16:creationId xmlns:a16="http://schemas.microsoft.com/office/drawing/2014/main" id="{8D1953CC-F560-4F46-91EB-5015CCCA0BE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8" name="Text Box 13">
          <a:extLst>
            <a:ext uri="{FF2B5EF4-FFF2-40B4-BE49-F238E27FC236}">
              <a16:creationId xmlns:a16="http://schemas.microsoft.com/office/drawing/2014/main" id="{6FDA3E45-7CB9-411D-A5A5-8D737BC9A28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49" name="Text Box 14">
          <a:extLst>
            <a:ext uri="{FF2B5EF4-FFF2-40B4-BE49-F238E27FC236}">
              <a16:creationId xmlns:a16="http://schemas.microsoft.com/office/drawing/2014/main" id="{9300DB36-0A85-4A62-97DD-AF40BDDE316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0" name="Text Box 15">
          <a:extLst>
            <a:ext uri="{FF2B5EF4-FFF2-40B4-BE49-F238E27FC236}">
              <a16:creationId xmlns:a16="http://schemas.microsoft.com/office/drawing/2014/main" id="{C96953CB-0907-44A4-A195-62A6EE934F6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1" name="Text Box 16">
          <a:extLst>
            <a:ext uri="{FF2B5EF4-FFF2-40B4-BE49-F238E27FC236}">
              <a16:creationId xmlns:a16="http://schemas.microsoft.com/office/drawing/2014/main" id="{955A1DF0-5FCC-4FAA-A169-BD0117E6DBC9}"/>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2" name="Text Box 17">
          <a:extLst>
            <a:ext uri="{FF2B5EF4-FFF2-40B4-BE49-F238E27FC236}">
              <a16:creationId xmlns:a16="http://schemas.microsoft.com/office/drawing/2014/main" id="{031ABA53-A38C-422C-8FA7-CE1C1D9276A3}"/>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3" name="Text Box 7">
          <a:extLst>
            <a:ext uri="{FF2B5EF4-FFF2-40B4-BE49-F238E27FC236}">
              <a16:creationId xmlns:a16="http://schemas.microsoft.com/office/drawing/2014/main" id="{DF8D05C1-FE69-4FE2-87C3-B23E4769A7E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4" name="Text Box 8">
          <a:extLst>
            <a:ext uri="{FF2B5EF4-FFF2-40B4-BE49-F238E27FC236}">
              <a16:creationId xmlns:a16="http://schemas.microsoft.com/office/drawing/2014/main" id="{6C64D86F-BE7C-457D-87EB-67B5FA98F97B}"/>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5" name="Text Box 9">
          <a:extLst>
            <a:ext uri="{FF2B5EF4-FFF2-40B4-BE49-F238E27FC236}">
              <a16:creationId xmlns:a16="http://schemas.microsoft.com/office/drawing/2014/main" id="{F6AFF6B4-79F0-462E-86F4-4958BAA5C10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6" name="Text Box 10">
          <a:extLst>
            <a:ext uri="{FF2B5EF4-FFF2-40B4-BE49-F238E27FC236}">
              <a16:creationId xmlns:a16="http://schemas.microsoft.com/office/drawing/2014/main" id="{17C7F336-D239-4A1D-A39C-157A3F4164BF}"/>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7" name="Text Box 11">
          <a:extLst>
            <a:ext uri="{FF2B5EF4-FFF2-40B4-BE49-F238E27FC236}">
              <a16:creationId xmlns:a16="http://schemas.microsoft.com/office/drawing/2014/main" id="{A20A20C8-22D2-4E9A-8A0D-933CECE6B317}"/>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8" name="Text Box 12">
          <a:extLst>
            <a:ext uri="{FF2B5EF4-FFF2-40B4-BE49-F238E27FC236}">
              <a16:creationId xmlns:a16="http://schemas.microsoft.com/office/drawing/2014/main" id="{E82114D4-ACEB-404A-88F6-81EEC1E1BDD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59" name="Text Box 13">
          <a:extLst>
            <a:ext uri="{FF2B5EF4-FFF2-40B4-BE49-F238E27FC236}">
              <a16:creationId xmlns:a16="http://schemas.microsoft.com/office/drawing/2014/main" id="{BD00046F-8C57-41C1-B153-D7FB83E9A4F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0" name="Text Box 14">
          <a:extLst>
            <a:ext uri="{FF2B5EF4-FFF2-40B4-BE49-F238E27FC236}">
              <a16:creationId xmlns:a16="http://schemas.microsoft.com/office/drawing/2014/main" id="{244AFEAD-253E-4EAA-8B1F-A86473E7FBAE}"/>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1" name="Text Box 15">
          <a:extLst>
            <a:ext uri="{FF2B5EF4-FFF2-40B4-BE49-F238E27FC236}">
              <a16:creationId xmlns:a16="http://schemas.microsoft.com/office/drawing/2014/main" id="{8D02154F-200B-4BB1-B00D-0E9FD6E0598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2" name="Text Box 16">
          <a:extLst>
            <a:ext uri="{FF2B5EF4-FFF2-40B4-BE49-F238E27FC236}">
              <a16:creationId xmlns:a16="http://schemas.microsoft.com/office/drawing/2014/main" id="{DD4D50E9-7C81-49E9-92E6-8A13A2B5BD2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3" name="Text Box 17">
          <a:extLst>
            <a:ext uri="{FF2B5EF4-FFF2-40B4-BE49-F238E27FC236}">
              <a16:creationId xmlns:a16="http://schemas.microsoft.com/office/drawing/2014/main" id="{8B261DB1-276C-435C-99FE-4E28D5902DD2}"/>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4" name="Text Box 6">
          <a:extLst>
            <a:ext uri="{FF2B5EF4-FFF2-40B4-BE49-F238E27FC236}">
              <a16:creationId xmlns:a16="http://schemas.microsoft.com/office/drawing/2014/main" id="{53EC3A00-625E-4F11-8638-31B3E6FF8E3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5" name="Text Box 7">
          <a:extLst>
            <a:ext uri="{FF2B5EF4-FFF2-40B4-BE49-F238E27FC236}">
              <a16:creationId xmlns:a16="http://schemas.microsoft.com/office/drawing/2014/main" id="{52B1B90F-A35A-47FB-876C-7B019F94998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6" name="Text Box 8">
          <a:extLst>
            <a:ext uri="{FF2B5EF4-FFF2-40B4-BE49-F238E27FC236}">
              <a16:creationId xmlns:a16="http://schemas.microsoft.com/office/drawing/2014/main" id="{19886442-7891-41D5-B089-5F205C04668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7" name="Text Box 9">
          <a:extLst>
            <a:ext uri="{FF2B5EF4-FFF2-40B4-BE49-F238E27FC236}">
              <a16:creationId xmlns:a16="http://schemas.microsoft.com/office/drawing/2014/main" id="{1CFF91CE-9209-475B-AFA8-810BB4923550}"/>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8" name="Text Box 10">
          <a:extLst>
            <a:ext uri="{FF2B5EF4-FFF2-40B4-BE49-F238E27FC236}">
              <a16:creationId xmlns:a16="http://schemas.microsoft.com/office/drawing/2014/main" id="{728CFB02-F800-4D0A-917D-0E1347C746A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69" name="Text Box 11">
          <a:extLst>
            <a:ext uri="{FF2B5EF4-FFF2-40B4-BE49-F238E27FC236}">
              <a16:creationId xmlns:a16="http://schemas.microsoft.com/office/drawing/2014/main" id="{6FF3FD9D-EA2E-4AFA-9E14-E4A0725EC7C1}"/>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70" name="Text Box 12">
          <a:extLst>
            <a:ext uri="{FF2B5EF4-FFF2-40B4-BE49-F238E27FC236}">
              <a16:creationId xmlns:a16="http://schemas.microsoft.com/office/drawing/2014/main" id="{991C73A4-B350-41D9-824E-1817614965BD}"/>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71" name="Text Box 13">
          <a:extLst>
            <a:ext uri="{FF2B5EF4-FFF2-40B4-BE49-F238E27FC236}">
              <a16:creationId xmlns:a16="http://schemas.microsoft.com/office/drawing/2014/main" id="{2014714B-F20C-49E7-B37C-E6873FF1F314}"/>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xdr:row>
      <xdr:rowOff>0</xdr:rowOff>
    </xdr:from>
    <xdr:ext cx="85725" cy="1411821"/>
    <xdr:sp macro="" textlink="">
      <xdr:nvSpPr>
        <xdr:cNvPr id="1872" name="Text Box 14">
          <a:extLst>
            <a:ext uri="{FF2B5EF4-FFF2-40B4-BE49-F238E27FC236}">
              <a16:creationId xmlns:a16="http://schemas.microsoft.com/office/drawing/2014/main" id="{4E510BD5-7348-4F86-85E2-2024A2984628}"/>
            </a:ext>
          </a:extLst>
        </xdr:cNvPr>
        <xdr:cNvSpPr txBox="1">
          <a:spLocks noChangeArrowheads="1"/>
        </xdr:cNvSpPr>
      </xdr:nvSpPr>
      <xdr:spPr bwMode="auto">
        <a:xfrm>
          <a:off x="3898669" y="6101542"/>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73" name="Text Box 6">
          <a:extLst>
            <a:ext uri="{FF2B5EF4-FFF2-40B4-BE49-F238E27FC236}">
              <a16:creationId xmlns:a16="http://schemas.microsoft.com/office/drawing/2014/main" id="{A5A8E677-DB62-48FC-BBE5-EF59E42AE54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74" name="Text Box 7">
          <a:extLst>
            <a:ext uri="{FF2B5EF4-FFF2-40B4-BE49-F238E27FC236}">
              <a16:creationId xmlns:a16="http://schemas.microsoft.com/office/drawing/2014/main" id="{FA9482DA-038F-4061-B487-742189B3B44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75" name="Text Box 8">
          <a:extLst>
            <a:ext uri="{FF2B5EF4-FFF2-40B4-BE49-F238E27FC236}">
              <a16:creationId xmlns:a16="http://schemas.microsoft.com/office/drawing/2014/main" id="{956EF529-99F7-4352-90C1-E3A64487FAC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76" name="Text Box 9">
          <a:extLst>
            <a:ext uri="{FF2B5EF4-FFF2-40B4-BE49-F238E27FC236}">
              <a16:creationId xmlns:a16="http://schemas.microsoft.com/office/drawing/2014/main" id="{5F843139-EB87-4A70-9B35-A22E1209870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77" name="Text Box 10">
          <a:extLst>
            <a:ext uri="{FF2B5EF4-FFF2-40B4-BE49-F238E27FC236}">
              <a16:creationId xmlns:a16="http://schemas.microsoft.com/office/drawing/2014/main" id="{B2546BD9-B862-4B40-A585-699242BCFBB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78" name="Text Box 11">
          <a:extLst>
            <a:ext uri="{FF2B5EF4-FFF2-40B4-BE49-F238E27FC236}">
              <a16:creationId xmlns:a16="http://schemas.microsoft.com/office/drawing/2014/main" id="{D7EDAA7A-E234-434F-882B-D763A51E186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79" name="Text Box 12">
          <a:extLst>
            <a:ext uri="{FF2B5EF4-FFF2-40B4-BE49-F238E27FC236}">
              <a16:creationId xmlns:a16="http://schemas.microsoft.com/office/drawing/2014/main" id="{CAB5325D-40A3-4BB4-AE1E-40AF988E74D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0" name="Text Box 13">
          <a:extLst>
            <a:ext uri="{FF2B5EF4-FFF2-40B4-BE49-F238E27FC236}">
              <a16:creationId xmlns:a16="http://schemas.microsoft.com/office/drawing/2014/main" id="{81194DF4-F8D7-4E80-A125-69881EB42BC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1" name="Text Box 14">
          <a:extLst>
            <a:ext uri="{FF2B5EF4-FFF2-40B4-BE49-F238E27FC236}">
              <a16:creationId xmlns:a16="http://schemas.microsoft.com/office/drawing/2014/main" id="{2EC4C74D-012B-4A78-8145-DBEEF2E7F55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2" name="Text Box 15">
          <a:extLst>
            <a:ext uri="{FF2B5EF4-FFF2-40B4-BE49-F238E27FC236}">
              <a16:creationId xmlns:a16="http://schemas.microsoft.com/office/drawing/2014/main" id="{394E811A-9B0C-462E-9856-C4B9E03B19D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3" name="Text Box 16">
          <a:extLst>
            <a:ext uri="{FF2B5EF4-FFF2-40B4-BE49-F238E27FC236}">
              <a16:creationId xmlns:a16="http://schemas.microsoft.com/office/drawing/2014/main" id="{4BB99F24-15C9-4DA9-BEDB-CEA31B395A8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4" name="Text Box 17">
          <a:extLst>
            <a:ext uri="{FF2B5EF4-FFF2-40B4-BE49-F238E27FC236}">
              <a16:creationId xmlns:a16="http://schemas.microsoft.com/office/drawing/2014/main" id="{DB94CB4A-AF3A-45F8-B009-D4A5F2B0CE9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5" name="Text Box 6">
          <a:extLst>
            <a:ext uri="{FF2B5EF4-FFF2-40B4-BE49-F238E27FC236}">
              <a16:creationId xmlns:a16="http://schemas.microsoft.com/office/drawing/2014/main" id="{0A425905-3D38-4125-99A9-8C71DF2B6C2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6" name="Text Box 7">
          <a:extLst>
            <a:ext uri="{FF2B5EF4-FFF2-40B4-BE49-F238E27FC236}">
              <a16:creationId xmlns:a16="http://schemas.microsoft.com/office/drawing/2014/main" id="{6D438090-1B05-40E2-9505-6673F4E550C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7" name="Text Box 8">
          <a:extLst>
            <a:ext uri="{FF2B5EF4-FFF2-40B4-BE49-F238E27FC236}">
              <a16:creationId xmlns:a16="http://schemas.microsoft.com/office/drawing/2014/main" id="{870ACBD5-211B-40C0-BACF-448A3E07AEF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8" name="Text Box 9">
          <a:extLst>
            <a:ext uri="{FF2B5EF4-FFF2-40B4-BE49-F238E27FC236}">
              <a16:creationId xmlns:a16="http://schemas.microsoft.com/office/drawing/2014/main" id="{BCFF8593-1BCD-429D-ACEF-D8584220008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89" name="Text Box 10">
          <a:extLst>
            <a:ext uri="{FF2B5EF4-FFF2-40B4-BE49-F238E27FC236}">
              <a16:creationId xmlns:a16="http://schemas.microsoft.com/office/drawing/2014/main" id="{73C4ACF4-B6EA-4521-8E43-33B7D727B24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0" name="Text Box 11">
          <a:extLst>
            <a:ext uri="{FF2B5EF4-FFF2-40B4-BE49-F238E27FC236}">
              <a16:creationId xmlns:a16="http://schemas.microsoft.com/office/drawing/2014/main" id="{AEEB4F0E-8776-4360-A160-37B951F7484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1" name="Text Box 12">
          <a:extLst>
            <a:ext uri="{FF2B5EF4-FFF2-40B4-BE49-F238E27FC236}">
              <a16:creationId xmlns:a16="http://schemas.microsoft.com/office/drawing/2014/main" id="{18A52A48-A9CD-4DF5-B20B-F872DE8CF5F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2" name="Text Box 13">
          <a:extLst>
            <a:ext uri="{FF2B5EF4-FFF2-40B4-BE49-F238E27FC236}">
              <a16:creationId xmlns:a16="http://schemas.microsoft.com/office/drawing/2014/main" id="{76FA1C39-3C1C-4609-8B45-EC4C282327C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3" name="Text Box 14">
          <a:extLst>
            <a:ext uri="{FF2B5EF4-FFF2-40B4-BE49-F238E27FC236}">
              <a16:creationId xmlns:a16="http://schemas.microsoft.com/office/drawing/2014/main" id="{262CB507-AC38-49FA-A1DA-84F0F4D2663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4" name="Text Box 15">
          <a:extLst>
            <a:ext uri="{FF2B5EF4-FFF2-40B4-BE49-F238E27FC236}">
              <a16:creationId xmlns:a16="http://schemas.microsoft.com/office/drawing/2014/main" id="{E9939E56-17DC-4991-A926-1EA9398D23F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5" name="Text Box 16">
          <a:extLst>
            <a:ext uri="{FF2B5EF4-FFF2-40B4-BE49-F238E27FC236}">
              <a16:creationId xmlns:a16="http://schemas.microsoft.com/office/drawing/2014/main" id="{8BBE1563-7991-4356-94CE-17CB3474B52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6" name="Text Box 17">
          <a:extLst>
            <a:ext uri="{FF2B5EF4-FFF2-40B4-BE49-F238E27FC236}">
              <a16:creationId xmlns:a16="http://schemas.microsoft.com/office/drawing/2014/main" id="{02873E73-33AF-4DCE-83A8-9F7B6B567B1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7" name="Text Box 7">
          <a:extLst>
            <a:ext uri="{FF2B5EF4-FFF2-40B4-BE49-F238E27FC236}">
              <a16:creationId xmlns:a16="http://schemas.microsoft.com/office/drawing/2014/main" id="{710DD36C-7258-4554-B2F3-3F7CD93CB9B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8" name="Text Box 8">
          <a:extLst>
            <a:ext uri="{FF2B5EF4-FFF2-40B4-BE49-F238E27FC236}">
              <a16:creationId xmlns:a16="http://schemas.microsoft.com/office/drawing/2014/main" id="{9CB7B8C3-FCD2-4279-A06B-00CDCDF5B1B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899" name="Text Box 9">
          <a:extLst>
            <a:ext uri="{FF2B5EF4-FFF2-40B4-BE49-F238E27FC236}">
              <a16:creationId xmlns:a16="http://schemas.microsoft.com/office/drawing/2014/main" id="{D9C7AE8B-D917-43FB-ABB7-8416C42BC89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0" name="Text Box 10">
          <a:extLst>
            <a:ext uri="{FF2B5EF4-FFF2-40B4-BE49-F238E27FC236}">
              <a16:creationId xmlns:a16="http://schemas.microsoft.com/office/drawing/2014/main" id="{6F80DF8C-13B8-4FA9-8992-C9A01146B46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1" name="Text Box 11">
          <a:extLst>
            <a:ext uri="{FF2B5EF4-FFF2-40B4-BE49-F238E27FC236}">
              <a16:creationId xmlns:a16="http://schemas.microsoft.com/office/drawing/2014/main" id="{371A7BDA-FA36-451D-A98B-0771F00C5D5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2" name="Text Box 12">
          <a:extLst>
            <a:ext uri="{FF2B5EF4-FFF2-40B4-BE49-F238E27FC236}">
              <a16:creationId xmlns:a16="http://schemas.microsoft.com/office/drawing/2014/main" id="{6D5A2C3A-DF68-4423-96CA-406E11068A2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3" name="Text Box 13">
          <a:extLst>
            <a:ext uri="{FF2B5EF4-FFF2-40B4-BE49-F238E27FC236}">
              <a16:creationId xmlns:a16="http://schemas.microsoft.com/office/drawing/2014/main" id="{948CC513-6800-43B7-9D58-245DFF9244C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4" name="Text Box 14">
          <a:extLst>
            <a:ext uri="{FF2B5EF4-FFF2-40B4-BE49-F238E27FC236}">
              <a16:creationId xmlns:a16="http://schemas.microsoft.com/office/drawing/2014/main" id="{C744EB53-D005-4F83-A1D4-2C8AB8FED4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5" name="Text Box 15">
          <a:extLst>
            <a:ext uri="{FF2B5EF4-FFF2-40B4-BE49-F238E27FC236}">
              <a16:creationId xmlns:a16="http://schemas.microsoft.com/office/drawing/2014/main" id="{4F3114B5-BAAC-4414-8DA0-6C5BC70D6E5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6" name="Text Box 16">
          <a:extLst>
            <a:ext uri="{FF2B5EF4-FFF2-40B4-BE49-F238E27FC236}">
              <a16:creationId xmlns:a16="http://schemas.microsoft.com/office/drawing/2014/main" id="{856A6C0E-13EB-49E2-A95F-D8FD1F57FCB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7" name="Text Box 17">
          <a:extLst>
            <a:ext uri="{FF2B5EF4-FFF2-40B4-BE49-F238E27FC236}">
              <a16:creationId xmlns:a16="http://schemas.microsoft.com/office/drawing/2014/main" id="{CBA84191-3220-4854-8D38-1D57E5568FF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8" name="Text Box 6">
          <a:extLst>
            <a:ext uri="{FF2B5EF4-FFF2-40B4-BE49-F238E27FC236}">
              <a16:creationId xmlns:a16="http://schemas.microsoft.com/office/drawing/2014/main" id="{12AD656C-93E4-4A69-B2FF-1013552B22D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09" name="Text Box 7">
          <a:extLst>
            <a:ext uri="{FF2B5EF4-FFF2-40B4-BE49-F238E27FC236}">
              <a16:creationId xmlns:a16="http://schemas.microsoft.com/office/drawing/2014/main" id="{CA13FEB9-E9FE-49C6-B8E8-A8334FA0177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0" name="Text Box 8">
          <a:extLst>
            <a:ext uri="{FF2B5EF4-FFF2-40B4-BE49-F238E27FC236}">
              <a16:creationId xmlns:a16="http://schemas.microsoft.com/office/drawing/2014/main" id="{0E979CBC-81A6-4F38-8D60-5F9AD3135FE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1" name="Text Box 9">
          <a:extLst>
            <a:ext uri="{FF2B5EF4-FFF2-40B4-BE49-F238E27FC236}">
              <a16:creationId xmlns:a16="http://schemas.microsoft.com/office/drawing/2014/main" id="{77F7C7B9-3ED8-46E5-8893-339D6AF7026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2" name="Text Box 10">
          <a:extLst>
            <a:ext uri="{FF2B5EF4-FFF2-40B4-BE49-F238E27FC236}">
              <a16:creationId xmlns:a16="http://schemas.microsoft.com/office/drawing/2014/main" id="{F2C9944B-C0AF-4ABB-B448-31B8E22555F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3" name="Text Box 11">
          <a:extLst>
            <a:ext uri="{FF2B5EF4-FFF2-40B4-BE49-F238E27FC236}">
              <a16:creationId xmlns:a16="http://schemas.microsoft.com/office/drawing/2014/main" id="{F8659199-FA6A-453E-B4D1-055E4BA171A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4" name="Text Box 12">
          <a:extLst>
            <a:ext uri="{FF2B5EF4-FFF2-40B4-BE49-F238E27FC236}">
              <a16:creationId xmlns:a16="http://schemas.microsoft.com/office/drawing/2014/main" id="{48CF9B6A-DB5E-4193-ADBD-D9545B9D083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5" name="Text Box 13">
          <a:extLst>
            <a:ext uri="{FF2B5EF4-FFF2-40B4-BE49-F238E27FC236}">
              <a16:creationId xmlns:a16="http://schemas.microsoft.com/office/drawing/2014/main" id="{06441506-E2BC-4AD4-845C-CD1E167928E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6" name="Text Box 14">
          <a:extLst>
            <a:ext uri="{FF2B5EF4-FFF2-40B4-BE49-F238E27FC236}">
              <a16:creationId xmlns:a16="http://schemas.microsoft.com/office/drawing/2014/main" id="{53991839-6BC4-4D24-8743-F16989D81CD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7" name="Text Box 15">
          <a:extLst>
            <a:ext uri="{FF2B5EF4-FFF2-40B4-BE49-F238E27FC236}">
              <a16:creationId xmlns:a16="http://schemas.microsoft.com/office/drawing/2014/main" id="{F0328214-EC5C-4127-B260-905BB922BD6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8" name="Text Box 16">
          <a:extLst>
            <a:ext uri="{FF2B5EF4-FFF2-40B4-BE49-F238E27FC236}">
              <a16:creationId xmlns:a16="http://schemas.microsoft.com/office/drawing/2014/main" id="{F92DF786-451C-408D-B08A-4B81440F3A5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19" name="Text Box 17">
          <a:extLst>
            <a:ext uri="{FF2B5EF4-FFF2-40B4-BE49-F238E27FC236}">
              <a16:creationId xmlns:a16="http://schemas.microsoft.com/office/drawing/2014/main" id="{67E7A12F-FB96-4B9F-97BD-303DF7E39CB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0" name="Text Box 6">
          <a:extLst>
            <a:ext uri="{FF2B5EF4-FFF2-40B4-BE49-F238E27FC236}">
              <a16:creationId xmlns:a16="http://schemas.microsoft.com/office/drawing/2014/main" id="{E1BE0A81-7D14-4F93-A29C-B47E4969DCB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1" name="Text Box 7">
          <a:extLst>
            <a:ext uri="{FF2B5EF4-FFF2-40B4-BE49-F238E27FC236}">
              <a16:creationId xmlns:a16="http://schemas.microsoft.com/office/drawing/2014/main" id="{A16ECE5C-C171-4B88-B765-12CECF1B6DD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2" name="Text Box 8">
          <a:extLst>
            <a:ext uri="{FF2B5EF4-FFF2-40B4-BE49-F238E27FC236}">
              <a16:creationId xmlns:a16="http://schemas.microsoft.com/office/drawing/2014/main" id="{639EDB18-8BF4-4D9F-9031-555D57A6C4C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3" name="Text Box 9">
          <a:extLst>
            <a:ext uri="{FF2B5EF4-FFF2-40B4-BE49-F238E27FC236}">
              <a16:creationId xmlns:a16="http://schemas.microsoft.com/office/drawing/2014/main" id="{E7B54F17-4D18-49CC-9663-7E5C3130342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4" name="Text Box 10">
          <a:extLst>
            <a:ext uri="{FF2B5EF4-FFF2-40B4-BE49-F238E27FC236}">
              <a16:creationId xmlns:a16="http://schemas.microsoft.com/office/drawing/2014/main" id="{02A007F9-24E2-4EEC-8128-BDFAB9E3E1E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5" name="Text Box 11">
          <a:extLst>
            <a:ext uri="{FF2B5EF4-FFF2-40B4-BE49-F238E27FC236}">
              <a16:creationId xmlns:a16="http://schemas.microsoft.com/office/drawing/2014/main" id="{C57AB816-0DB9-4523-B5EB-8ACAECB9C83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6" name="Text Box 12">
          <a:extLst>
            <a:ext uri="{FF2B5EF4-FFF2-40B4-BE49-F238E27FC236}">
              <a16:creationId xmlns:a16="http://schemas.microsoft.com/office/drawing/2014/main" id="{6E216F3F-24E8-444C-9C7A-7B15BC20295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7" name="Text Box 13">
          <a:extLst>
            <a:ext uri="{FF2B5EF4-FFF2-40B4-BE49-F238E27FC236}">
              <a16:creationId xmlns:a16="http://schemas.microsoft.com/office/drawing/2014/main" id="{992CC9FA-F9CE-4B1F-A38A-73B526CDCFD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8" name="Text Box 14">
          <a:extLst>
            <a:ext uri="{FF2B5EF4-FFF2-40B4-BE49-F238E27FC236}">
              <a16:creationId xmlns:a16="http://schemas.microsoft.com/office/drawing/2014/main" id="{6A8FB3D2-1FFA-414A-9ACC-8582532B421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29" name="Text Box 15">
          <a:extLst>
            <a:ext uri="{FF2B5EF4-FFF2-40B4-BE49-F238E27FC236}">
              <a16:creationId xmlns:a16="http://schemas.microsoft.com/office/drawing/2014/main" id="{6BF36F9E-E302-4D54-9471-1D600CC1260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0" name="Text Box 16">
          <a:extLst>
            <a:ext uri="{FF2B5EF4-FFF2-40B4-BE49-F238E27FC236}">
              <a16:creationId xmlns:a16="http://schemas.microsoft.com/office/drawing/2014/main" id="{AC369A46-DF82-42A6-BBA0-B0293A53208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1" name="Text Box 17">
          <a:extLst>
            <a:ext uri="{FF2B5EF4-FFF2-40B4-BE49-F238E27FC236}">
              <a16:creationId xmlns:a16="http://schemas.microsoft.com/office/drawing/2014/main" id="{B0068ABE-6EB0-40D9-8335-1B018A63CE5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2" name="Text Box 6">
          <a:extLst>
            <a:ext uri="{FF2B5EF4-FFF2-40B4-BE49-F238E27FC236}">
              <a16:creationId xmlns:a16="http://schemas.microsoft.com/office/drawing/2014/main" id="{A9EF7033-AA2F-4421-91C5-E51388813BA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3" name="Text Box 7">
          <a:extLst>
            <a:ext uri="{FF2B5EF4-FFF2-40B4-BE49-F238E27FC236}">
              <a16:creationId xmlns:a16="http://schemas.microsoft.com/office/drawing/2014/main" id="{751BD7F6-2F5F-4B32-8B76-57FF66B4195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4" name="Text Box 8">
          <a:extLst>
            <a:ext uri="{FF2B5EF4-FFF2-40B4-BE49-F238E27FC236}">
              <a16:creationId xmlns:a16="http://schemas.microsoft.com/office/drawing/2014/main" id="{753703A6-168E-4888-BE63-9716B56579F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5" name="Text Box 9">
          <a:extLst>
            <a:ext uri="{FF2B5EF4-FFF2-40B4-BE49-F238E27FC236}">
              <a16:creationId xmlns:a16="http://schemas.microsoft.com/office/drawing/2014/main" id="{C994786B-592F-40D5-B295-53DAF074216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6" name="Text Box 10">
          <a:extLst>
            <a:ext uri="{FF2B5EF4-FFF2-40B4-BE49-F238E27FC236}">
              <a16:creationId xmlns:a16="http://schemas.microsoft.com/office/drawing/2014/main" id="{388A632B-D34C-4AEC-8B9E-2949BF2172D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7" name="Text Box 11">
          <a:extLst>
            <a:ext uri="{FF2B5EF4-FFF2-40B4-BE49-F238E27FC236}">
              <a16:creationId xmlns:a16="http://schemas.microsoft.com/office/drawing/2014/main" id="{57244A8D-44B6-40FF-8CE7-D5DE1DB5947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8" name="Text Box 12">
          <a:extLst>
            <a:ext uri="{FF2B5EF4-FFF2-40B4-BE49-F238E27FC236}">
              <a16:creationId xmlns:a16="http://schemas.microsoft.com/office/drawing/2014/main" id="{43AAE1BD-E7F5-4D95-8335-E9B3D7D81BE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39" name="Text Box 13">
          <a:extLst>
            <a:ext uri="{FF2B5EF4-FFF2-40B4-BE49-F238E27FC236}">
              <a16:creationId xmlns:a16="http://schemas.microsoft.com/office/drawing/2014/main" id="{5776F7B8-AAE2-4C94-BFD9-09BD0140ED1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0" name="Text Box 14">
          <a:extLst>
            <a:ext uri="{FF2B5EF4-FFF2-40B4-BE49-F238E27FC236}">
              <a16:creationId xmlns:a16="http://schemas.microsoft.com/office/drawing/2014/main" id="{4DE1717C-201E-4881-B12F-EDA0F89FE3D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1" name="Text Box 15">
          <a:extLst>
            <a:ext uri="{FF2B5EF4-FFF2-40B4-BE49-F238E27FC236}">
              <a16:creationId xmlns:a16="http://schemas.microsoft.com/office/drawing/2014/main" id="{9EC8FB68-2104-42D4-B9CD-2904205A829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2" name="Text Box 16">
          <a:extLst>
            <a:ext uri="{FF2B5EF4-FFF2-40B4-BE49-F238E27FC236}">
              <a16:creationId xmlns:a16="http://schemas.microsoft.com/office/drawing/2014/main" id="{E6B2FC09-10C3-4BF0-B100-EE4AD6C1D4D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3" name="Text Box 17">
          <a:extLst>
            <a:ext uri="{FF2B5EF4-FFF2-40B4-BE49-F238E27FC236}">
              <a16:creationId xmlns:a16="http://schemas.microsoft.com/office/drawing/2014/main" id="{8F11A17A-6530-4AB5-AE69-47FA155004B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4" name="Text Box 7">
          <a:extLst>
            <a:ext uri="{FF2B5EF4-FFF2-40B4-BE49-F238E27FC236}">
              <a16:creationId xmlns:a16="http://schemas.microsoft.com/office/drawing/2014/main" id="{7E63AA77-928A-40C1-ACF8-B113B47B3EF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5" name="Text Box 8">
          <a:extLst>
            <a:ext uri="{FF2B5EF4-FFF2-40B4-BE49-F238E27FC236}">
              <a16:creationId xmlns:a16="http://schemas.microsoft.com/office/drawing/2014/main" id="{676A6AAA-81E5-4BFA-9265-33A0C0ECA1B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6" name="Text Box 9">
          <a:extLst>
            <a:ext uri="{FF2B5EF4-FFF2-40B4-BE49-F238E27FC236}">
              <a16:creationId xmlns:a16="http://schemas.microsoft.com/office/drawing/2014/main" id="{D80B8E39-A4C2-4BE5-9C84-03413D5375E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7" name="Text Box 10">
          <a:extLst>
            <a:ext uri="{FF2B5EF4-FFF2-40B4-BE49-F238E27FC236}">
              <a16:creationId xmlns:a16="http://schemas.microsoft.com/office/drawing/2014/main" id="{B4E8DAC8-8096-4634-9F9B-A27E7EE8929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8" name="Text Box 11">
          <a:extLst>
            <a:ext uri="{FF2B5EF4-FFF2-40B4-BE49-F238E27FC236}">
              <a16:creationId xmlns:a16="http://schemas.microsoft.com/office/drawing/2014/main" id="{EA642963-271E-4D2F-B485-596C438ACD5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49" name="Text Box 12">
          <a:extLst>
            <a:ext uri="{FF2B5EF4-FFF2-40B4-BE49-F238E27FC236}">
              <a16:creationId xmlns:a16="http://schemas.microsoft.com/office/drawing/2014/main" id="{37ED66AE-AEB5-4326-82F6-9EC454A7A0A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0" name="Text Box 13">
          <a:extLst>
            <a:ext uri="{FF2B5EF4-FFF2-40B4-BE49-F238E27FC236}">
              <a16:creationId xmlns:a16="http://schemas.microsoft.com/office/drawing/2014/main" id="{574B6066-5D17-4C87-B916-77967EA22DF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1" name="Text Box 14">
          <a:extLst>
            <a:ext uri="{FF2B5EF4-FFF2-40B4-BE49-F238E27FC236}">
              <a16:creationId xmlns:a16="http://schemas.microsoft.com/office/drawing/2014/main" id="{C4D07403-6439-4B67-B900-6EEC20ED8D5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2" name="Text Box 15">
          <a:extLst>
            <a:ext uri="{FF2B5EF4-FFF2-40B4-BE49-F238E27FC236}">
              <a16:creationId xmlns:a16="http://schemas.microsoft.com/office/drawing/2014/main" id="{61282C3C-FAE7-4C6A-AA25-2AC3D2887A9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3" name="Text Box 16">
          <a:extLst>
            <a:ext uri="{FF2B5EF4-FFF2-40B4-BE49-F238E27FC236}">
              <a16:creationId xmlns:a16="http://schemas.microsoft.com/office/drawing/2014/main" id="{8C3DCD1C-43B5-4BDF-8733-5D4166BCB04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4" name="Text Box 17">
          <a:extLst>
            <a:ext uri="{FF2B5EF4-FFF2-40B4-BE49-F238E27FC236}">
              <a16:creationId xmlns:a16="http://schemas.microsoft.com/office/drawing/2014/main" id="{1CE77D14-5A82-4DA2-AF2B-6735721F2A3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5" name="Text Box 6">
          <a:extLst>
            <a:ext uri="{FF2B5EF4-FFF2-40B4-BE49-F238E27FC236}">
              <a16:creationId xmlns:a16="http://schemas.microsoft.com/office/drawing/2014/main" id="{187D84A1-FCC9-495C-9D66-C91A5A50608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6" name="Text Box 7">
          <a:extLst>
            <a:ext uri="{FF2B5EF4-FFF2-40B4-BE49-F238E27FC236}">
              <a16:creationId xmlns:a16="http://schemas.microsoft.com/office/drawing/2014/main" id="{3AEB64A0-FA69-4AB9-9FAA-C1A4CCE7EFB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7" name="Text Box 8">
          <a:extLst>
            <a:ext uri="{FF2B5EF4-FFF2-40B4-BE49-F238E27FC236}">
              <a16:creationId xmlns:a16="http://schemas.microsoft.com/office/drawing/2014/main" id="{FE40D00D-344D-4472-8688-88179532432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8" name="Text Box 9">
          <a:extLst>
            <a:ext uri="{FF2B5EF4-FFF2-40B4-BE49-F238E27FC236}">
              <a16:creationId xmlns:a16="http://schemas.microsoft.com/office/drawing/2014/main" id="{AB45035C-86EF-4F2C-82F3-DA97E5036D5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59" name="Text Box 10">
          <a:extLst>
            <a:ext uri="{FF2B5EF4-FFF2-40B4-BE49-F238E27FC236}">
              <a16:creationId xmlns:a16="http://schemas.microsoft.com/office/drawing/2014/main" id="{5BE474AB-622C-4C54-B3C6-5A876AF8060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0" name="Text Box 11">
          <a:extLst>
            <a:ext uri="{FF2B5EF4-FFF2-40B4-BE49-F238E27FC236}">
              <a16:creationId xmlns:a16="http://schemas.microsoft.com/office/drawing/2014/main" id="{90561CC3-45EB-4181-8E79-73F277E84FE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1" name="Text Box 12">
          <a:extLst>
            <a:ext uri="{FF2B5EF4-FFF2-40B4-BE49-F238E27FC236}">
              <a16:creationId xmlns:a16="http://schemas.microsoft.com/office/drawing/2014/main" id="{044EA762-AFE5-49A9-8C10-63FA37662AD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2" name="Text Box 13">
          <a:extLst>
            <a:ext uri="{FF2B5EF4-FFF2-40B4-BE49-F238E27FC236}">
              <a16:creationId xmlns:a16="http://schemas.microsoft.com/office/drawing/2014/main" id="{C369D8B5-CD20-48A4-80F8-1886BDE25B8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3" name="Text Box 14">
          <a:extLst>
            <a:ext uri="{FF2B5EF4-FFF2-40B4-BE49-F238E27FC236}">
              <a16:creationId xmlns:a16="http://schemas.microsoft.com/office/drawing/2014/main" id="{E276FCFB-AB11-40C5-AB23-E2E570319A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4" name="Text Box 15">
          <a:extLst>
            <a:ext uri="{FF2B5EF4-FFF2-40B4-BE49-F238E27FC236}">
              <a16:creationId xmlns:a16="http://schemas.microsoft.com/office/drawing/2014/main" id="{92F8906E-BBA1-4E6B-BE1D-D30DE411BF5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5" name="Text Box 16">
          <a:extLst>
            <a:ext uri="{FF2B5EF4-FFF2-40B4-BE49-F238E27FC236}">
              <a16:creationId xmlns:a16="http://schemas.microsoft.com/office/drawing/2014/main" id="{83DFF5CA-29BC-4AA1-90C1-B04565B7939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6" name="Text Box 17">
          <a:extLst>
            <a:ext uri="{FF2B5EF4-FFF2-40B4-BE49-F238E27FC236}">
              <a16:creationId xmlns:a16="http://schemas.microsoft.com/office/drawing/2014/main" id="{5635F0BD-0BCE-498A-A5DB-3B0289132C9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7" name="Text Box 6">
          <a:extLst>
            <a:ext uri="{FF2B5EF4-FFF2-40B4-BE49-F238E27FC236}">
              <a16:creationId xmlns:a16="http://schemas.microsoft.com/office/drawing/2014/main" id="{FCBDBD69-CF80-43F4-AEBD-1F0EC81E538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8" name="Text Box 7">
          <a:extLst>
            <a:ext uri="{FF2B5EF4-FFF2-40B4-BE49-F238E27FC236}">
              <a16:creationId xmlns:a16="http://schemas.microsoft.com/office/drawing/2014/main" id="{1CDD462B-FDF2-4177-8952-F877AE825F0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69" name="Text Box 8">
          <a:extLst>
            <a:ext uri="{FF2B5EF4-FFF2-40B4-BE49-F238E27FC236}">
              <a16:creationId xmlns:a16="http://schemas.microsoft.com/office/drawing/2014/main" id="{5398DE26-FBC9-46B9-A07C-76BA813339F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0" name="Text Box 9">
          <a:extLst>
            <a:ext uri="{FF2B5EF4-FFF2-40B4-BE49-F238E27FC236}">
              <a16:creationId xmlns:a16="http://schemas.microsoft.com/office/drawing/2014/main" id="{EC98D847-E447-41D6-97D6-ACF89D1E6A2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1" name="Text Box 10">
          <a:extLst>
            <a:ext uri="{FF2B5EF4-FFF2-40B4-BE49-F238E27FC236}">
              <a16:creationId xmlns:a16="http://schemas.microsoft.com/office/drawing/2014/main" id="{80038ABD-B5C8-4140-9AFF-2DB9212F805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2" name="Text Box 11">
          <a:extLst>
            <a:ext uri="{FF2B5EF4-FFF2-40B4-BE49-F238E27FC236}">
              <a16:creationId xmlns:a16="http://schemas.microsoft.com/office/drawing/2014/main" id="{51394818-1CB5-4901-9545-556EFA47828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3" name="Text Box 12">
          <a:extLst>
            <a:ext uri="{FF2B5EF4-FFF2-40B4-BE49-F238E27FC236}">
              <a16:creationId xmlns:a16="http://schemas.microsoft.com/office/drawing/2014/main" id="{46AA8C66-1C1E-4AC5-A4DA-03870CC5100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4" name="Text Box 13">
          <a:extLst>
            <a:ext uri="{FF2B5EF4-FFF2-40B4-BE49-F238E27FC236}">
              <a16:creationId xmlns:a16="http://schemas.microsoft.com/office/drawing/2014/main" id="{42EC4530-CB44-4200-8FE1-6517B94AC4B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5" name="Text Box 14">
          <a:extLst>
            <a:ext uri="{FF2B5EF4-FFF2-40B4-BE49-F238E27FC236}">
              <a16:creationId xmlns:a16="http://schemas.microsoft.com/office/drawing/2014/main" id="{D8C90DD0-EE93-4C28-89A3-87EFACD587E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6" name="Text Box 15">
          <a:extLst>
            <a:ext uri="{FF2B5EF4-FFF2-40B4-BE49-F238E27FC236}">
              <a16:creationId xmlns:a16="http://schemas.microsoft.com/office/drawing/2014/main" id="{BDEDFE5F-108B-4F8D-ADAB-5659B524F99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7" name="Text Box 16">
          <a:extLst>
            <a:ext uri="{FF2B5EF4-FFF2-40B4-BE49-F238E27FC236}">
              <a16:creationId xmlns:a16="http://schemas.microsoft.com/office/drawing/2014/main" id="{706551FC-74DB-4552-8270-E1AF15AFDAC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8" name="Text Box 17">
          <a:extLst>
            <a:ext uri="{FF2B5EF4-FFF2-40B4-BE49-F238E27FC236}">
              <a16:creationId xmlns:a16="http://schemas.microsoft.com/office/drawing/2014/main" id="{FEBDEC04-898E-4ACA-BC4A-DC01B9A4301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79" name="Text Box 6">
          <a:extLst>
            <a:ext uri="{FF2B5EF4-FFF2-40B4-BE49-F238E27FC236}">
              <a16:creationId xmlns:a16="http://schemas.microsoft.com/office/drawing/2014/main" id="{9AB6A515-937A-42DA-9985-8485B2A4EB0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0" name="Text Box 7">
          <a:extLst>
            <a:ext uri="{FF2B5EF4-FFF2-40B4-BE49-F238E27FC236}">
              <a16:creationId xmlns:a16="http://schemas.microsoft.com/office/drawing/2014/main" id="{7F7611DE-6712-4B29-B27D-45B0834B677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1" name="Text Box 8">
          <a:extLst>
            <a:ext uri="{FF2B5EF4-FFF2-40B4-BE49-F238E27FC236}">
              <a16:creationId xmlns:a16="http://schemas.microsoft.com/office/drawing/2014/main" id="{F38914EC-03B3-4D15-97CB-347D3A1DB7B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2" name="Text Box 9">
          <a:extLst>
            <a:ext uri="{FF2B5EF4-FFF2-40B4-BE49-F238E27FC236}">
              <a16:creationId xmlns:a16="http://schemas.microsoft.com/office/drawing/2014/main" id="{7B64FD21-1527-4E37-B88A-E24EDC6B747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3" name="Text Box 10">
          <a:extLst>
            <a:ext uri="{FF2B5EF4-FFF2-40B4-BE49-F238E27FC236}">
              <a16:creationId xmlns:a16="http://schemas.microsoft.com/office/drawing/2014/main" id="{B5EBF011-84AF-44DB-A03C-76C1C8D1952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4" name="Text Box 11">
          <a:extLst>
            <a:ext uri="{FF2B5EF4-FFF2-40B4-BE49-F238E27FC236}">
              <a16:creationId xmlns:a16="http://schemas.microsoft.com/office/drawing/2014/main" id="{16E1165C-8462-43FF-AC7E-AA40B71D839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5" name="Text Box 12">
          <a:extLst>
            <a:ext uri="{FF2B5EF4-FFF2-40B4-BE49-F238E27FC236}">
              <a16:creationId xmlns:a16="http://schemas.microsoft.com/office/drawing/2014/main" id="{863AF7A9-6E93-48A7-82BE-9AA41623DD5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6" name="Text Box 13">
          <a:extLst>
            <a:ext uri="{FF2B5EF4-FFF2-40B4-BE49-F238E27FC236}">
              <a16:creationId xmlns:a16="http://schemas.microsoft.com/office/drawing/2014/main" id="{AF8099EC-3725-46CE-8145-B1A5206F479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7" name="Text Box 14">
          <a:extLst>
            <a:ext uri="{FF2B5EF4-FFF2-40B4-BE49-F238E27FC236}">
              <a16:creationId xmlns:a16="http://schemas.microsoft.com/office/drawing/2014/main" id="{9925A0F3-ECB9-4B59-A2FC-F5901BE8D47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8" name="Text Box 15">
          <a:extLst>
            <a:ext uri="{FF2B5EF4-FFF2-40B4-BE49-F238E27FC236}">
              <a16:creationId xmlns:a16="http://schemas.microsoft.com/office/drawing/2014/main" id="{DAAA30FF-EB3C-473F-A7D1-17E554D0CA4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89" name="Text Box 16">
          <a:extLst>
            <a:ext uri="{FF2B5EF4-FFF2-40B4-BE49-F238E27FC236}">
              <a16:creationId xmlns:a16="http://schemas.microsoft.com/office/drawing/2014/main" id="{F2D72C5D-6F2D-4C6D-93C8-183B6113275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0" name="Text Box 17">
          <a:extLst>
            <a:ext uri="{FF2B5EF4-FFF2-40B4-BE49-F238E27FC236}">
              <a16:creationId xmlns:a16="http://schemas.microsoft.com/office/drawing/2014/main" id="{31C734C9-D816-42F2-8F0A-B226E30A55D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1" name="Text Box 7">
          <a:extLst>
            <a:ext uri="{FF2B5EF4-FFF2-40B4-BE49-F238E27FC236}">
              <a16:creationId xmlns:a16="http://schemas.microsoft.com/office/drawing/2014/main" id="{86465EF0-202E-4880-828C-331363E4CEE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2" name="Text Box 8">
          <a:extLst>
            <a:ext uri="{FF2B5EF4-FFF2-40B4-BE49-F238E27FC236}">
              <a16:creationId xmlns:a16="http://schemas.microsoft.com/office/drawing/2014/main" id="{BCAC342C-8336-4C2E-8CE9-C8B1ECD4A09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3" name="Text Box 9">
          <a:extLst>
            <a:ext uri="{FF2B5EF4-FFF2-40B4-BE49-F238E27FC236}">
              <a16:creationId xmlns:a16="http://schemas.microsoft.com/office/drawing/2014/main" id="{C746B236-7FBE-4C77-A520-5F55F2BE58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4" name="Text Box 10">
          <a:extLst>
            <a:ext uri="{FF2B5EF4-FFF2-40B4-BE49-F238E27FC236}">
              <a16:creationId xmlns:a16="http://schemas.microsoft.com/office/drawing/2014/main" id="{C1215CCD-3F73-4585-9F3C-8D80260857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5" name="Text Box 11">
          <a:extLst>
            <a:ext uri="{FF2B5EF4-FFF2-40B4-BE49-F238E27FC236}">
              <a16:creationId xmlns:a16="http://schemas.microsoft.com/office/drawing/2014/main" id="{E6C9D4A5-446D-4836-AF63-34733210FA8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6" name="Text Box 12">
          <a:extLst>
            <a:ext uri="{FF2B5EF4-FFF2-40B4-BE49-F238E27FC236}">
              <a16:creationId xmlns:a16="http://schemas.microsoft.com/office/drawing/2014/main" id="{CCA324BF-B0B3-4972-B00C-BFF924580BF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7" name="Text Box 13">
          <a:extLst>
            <a:ext uri="{FF2B5EF4-FFF2-40B4-BE49-F238E27FC236}">
              <a16:creationId xmlns:a16="http://schemas.microsoft.com/office/drawing/2014/main" id="{3280C5E8-63E2-46EF-95CB-B8BE27A8F7C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8" name="Text Box 14">
          <a:extLst>
            <a:ext uri="{FF2B5EF4-FFF2-40B4-BE49-F238E27FC236}">
              <a16:creationId xmlns:a16="http://schemas.microsoft.com/office/drawing/2014/main" id="{0C625A60-2653-4DFC-A174-B0160F24607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1999" name="Text Box 15">
          <a:extLst>
            <a:ext uri="{FF2B5EF4-FFF2-40B4-BE49-F238E27FC236}">
              <a16:creationId xmlns:a16="http://schemas.microsoft.com/office/drawing/2014/main" id="{0192A8F3-B670-44B2-8955-93A4379442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0" name="Text Box 16">
          <a:extLst>
            <a:ext uri="{FF2B5EF4-FFF2-40B4-BE49-F238E27FC236}">
              <a16:creationId xmlns:a16="http://schemas.microsoft.com/office/drawing/2014/main" id="{54F2C284-224F-4BD3-80AF-A0EAB2F7E83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1" name="Text Box 17">
          <a:extLst>
            <a:ext uri="{FF2B5EF4-FFF2-40B4-BE49-F238E27FC236}">
              <a16:creationId xmlns:a16="http://schemas.microsoft.com/office/drawing/2014/main" id="{6276E993-71D8-4215-BF36-6F7A26CD24A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2" name="Text Box 6">
          <a:extLst>
            <a:ext uri="{FF2B5EF4-FFF2-40B4-BE49-F238E27FC236}">
              <a16:creationId xmlns:a16="http://schemas.microsoft.com/office/drawing/2014/main" id="{8281B619-B2F4-4E4F-BC6E-50514D06652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3" name="Text Box 7">
          <a:extLst>
            <a:ext uri="{FF2B5EF4-FFF2-40B4-BE49-F238E27FC236}">
              <a16:creationId xmlns:a16="http://schemas.microsoft.com/office/drawing/2014/main" id="{F1791FF5-E31D-4A1A-8DAF-3BB136DADA6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4" name="Text Box 8">
          <a:extLst>
            <a:ext uri="{FF2B5EF4-FFF2-40B4-BE49-F238E27FC236}">
              <a16:creationId xmlns:a16="http://schemas.microsoft.com/office/drawing/2014/main" id="{B862789B-F880-4EC1-8729-E45AAC8F27C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5" name="Text Box 9">
          <a:extLst>
            <a:ext uri="{FF2B5EF4-FFF2-40B4-BE49-F238E27FC236}">
              <a16:creationId xmlns:a16="http://schemas.microsoft.com/office/drawing/2014/main" id="{75F3E872-6ED6-41EB-AC60-6CFA51F6229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6" name="Text Box 10">
          <a:extLst>
            <a:ext uri="{FF2B5EF4-FFF2-40B4-BE49-F238E27FC236}">
              <a16:creationId xmlns:a16="http://schemas.microsoft.com/office/drawing/2014/main" id="{EAA8DE79-FEDB-4670-95C8-7FEFF21C20B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7" name="Text Box 11">
          <a:extLst>
            <a:ext uri="{FF2B5EF4-FFF2-40B4-BE49-F238E27FC236}">
              <a16:creationId xmlns:a16="http://schemas.microsoft.com/office/drawing/2014/main" id="{7CDA706E-61B0-4A1F-BAE9-5867FC7F3B4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8" name="Text Box 12">
          <a:extLst>
            <a:ext uri="{FF2B5EF4-FFF2-40B4-BE49-F238E27FC236}">
              <a16:creationId xmlns:a16="http://schemas.microsoft.com/office/drawing/2014/main" id="{38A0A8C3-1964-4DE0-B7BE-8E43FC15608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09" name="Text Box 13">
          <a:extLst>
            <a:ext uri="{FF2B5EF4-FFF2-40B4-BE49-F238E27FC236}">
              <a16:creationId xmlns:a16="http://schemas.microsoft.com/office/drawing/2014/main" id="{CB21314E-CB45-439D-9A04-F2A32C3D1D9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0" name="Text Box 14">
          <a:extLst>
            <a:ext uri="{FF2B5EF4-FFF2-40B4-BE49-F238E27FC236}">
              <a16:creationId xmlns:a16="http://schemas.microsoft.com/office/drawing/2014/main" id="{7C8F0C01-3EFB-4CDA-94A0-B1B40B7612A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1" name="Text Box 15">
          <a:extLst>
            <a:ext uri="{FF2B5EF4-FFF2-40B4-BE49-F238E27FC236}">
              <a16:creationId xmlns:a16="http://schemas.microsoft.com/office/drawing/2014/main" id="{791A7B24-69D0-4938-BD8A-8391D41174C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2" name="Text Box 16">
          <a:extLst>
            <a:ext uri="{FF2B5EF4-FFF2-40B4-BE49-F238E27FC236}">
              <a16:creationId xmlns:a16="http://schemas.microsoft.com/office/drawing/2014/main" id="{79BA93D1-E16A-489A-9232-19FFD9F131E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3" name="Text Box 17">
          <a:extLst>
            <a:ext uri="{FF2B5EF4-FFF2-40B4-BE49-F238E27FC236}">
              <a16:creationId xmlns:a16="http://schemas.microsoft.com/office/drawing/2014/main" id="{3DBAD9B2-88C2-4EE8-8899-DD2E9ED6BB2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4" name="Text Box 6">
          <a:extLst>
            <a:ext uri="{FF2B5EF4-FFF2-40B4-BE49-F238E27FC236}">
              <a16:creationId xmlns:a16="http://schemas.microsoft.com/office/drawing/2014/main" id="{54B740E7-D753-44A0-9913-91F42E9E4A6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5" name="Text Box 7">
          <a:extLst>
            <a:ext uri="{FF2B5EF4-FFF2-40B4-BE49-F238E27FC236}">
              <a16:creationId xmlns:a16="http://schemas.microsoft.com/office/drawing/2014/main" id="{0E81C23D-31FB-4DC3-9271-83A46FB3475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6" name="Text Box 8">
          <a:extLst>
            <a:ext uri="{FF2B5EF4-FFF2-40B4-BE49-F238E27FC236}">
              <a16:creationId xmlns:a16="http://schemas.microsoft.com/office/drawing/2014/main" id="{3458442C-B1D1-46C7-9587-61D8E212A4A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7" name="Text Box 9">
          <a:extLst>
            <a:ext uri="{FF2B5EF4-FFF2-40B4-BE49-F238E27FC236}">
              <a16:creationId xmlns:a16="http://schemas.microsoft.com/office/drawing/2014/main" id="{9446494B-E863-4A35-887B-406C39E93BE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8" name="Text Box 10">
          <a:extLst>
            <a:ext uri="{FF2B5EF4-FFF2-40B4-BE49-F238E27FC236}">
              <a16:creationId xmlns:a16="http://schemas.microsoft.com/office/drawing/2014/main" id="{D1F885F6-5AAB-4096-A8DF-E6F11776E6D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19" name="Text Box 11">
          <a:extLst>
            <a:ext uri="{FF2B5EF4-FFF2-40B4-BE49-F238E27FC236}">
              <a16:creationId xmlns:a16="http://schemas.microsoft.com/office/drawing/2014/main" id="{678AB7AF-7EA3-4229-94B5-4B1A79054D1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0" name="Text Box 12">
          <a:extLst>
            <a:ext uri="{FF2B5EF4-FFF2-40B4-BE49-F238E27FC236}">
              <a16:creationId xmlns:a16="http://schemas.microsoft.com/office/drawing/2014/main" id="{CF71DAA4-F66B-414C-A6F9-9683856576D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1" name="Text Box 13">
          <a:extLst>
            <a:ext uri="{FF2B5EF4-FFF2-40B4-BE49-F238E27FC236}">
              <a16:creationId xmlns:a16="http://schemas.microsoft.com/office/drawing/2014/main" id="{D779D572-11B5-400B-A241-843E80A0ABA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2" name="Text Box 14">
          <a:extLst>
            <a:ext uri="{FF2B5EF4-FFF2-40B4-BE49-F238E27FC236}">
              <a16:creationId xmlns:a16="http://schemas.microsoft.com/office/drawing/2014/main" id="{CAD1FEAB-34D0-4160-9A27-0AB80E7116F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3" name="Text Box 15">
          <a:extLst>
            <a:ext uri="{FF2B5EF4-FFF2-40B4-BE49-F238E27FC236}">
              <a16:creationId xmlns:a16="http://schemas.microsoft.com/office/drawing/2014/main" id="{10842B33-0BAF-4706-97B7-7B20A913280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4" name="Text Box 16">
          <a:extLst>
            <a:ext uri="{FF2B5EF4-FFF2-40B4-BE49-F238E27FC236}">
              <a16:creationId xmlns:a16="http://schemas.microsoft.com/office/drawing/2014/main" id="{08B08630-B052-42BA-B9B6-DC499BFF3AC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5" name="Text Box 17">
          <a:extLst>
            <a:ext uri="{FF2B5EF4-FFF2-40B4-BE49-F238E27FC236}">
              <a16:creationId xmlns:a16="http://schemas.microsoft.com/office/drawing/2014/main" id="{D35A1E5E-697F-4635-B581-FBC7883D5EF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6" name="Text Box 6">
          <a:extLst>
            <a:ext uri="{FF2B5EF4-FFF2-40B4-BE49-F238E27FC236}">
              <a16:creationId xmlns:a16="http://schemas.microsoft.com/office/drawing/2014/main" id="{5EC39031-A469-4519-A085-1BB2213DB50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7" name="Text Box 7">
          <a:extLst>
            <a:ext uri="{FF2B5EF4-FFF2-40B4-BE49-F238E27FC236}">
              <a16:creationId xmlns:a16="http://schemas.microsoft.com/office/drawing/2014/main" id="{FC3774C9-3FD6-4632-8139-3D9EDE9AA59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8" name="Text Box 8">
          <a:extLst>
            <a:ext uri="{FF2B5EF4-FFF2-40B4-BE49-F238E27FC236}">
              <a16:creationId xmlns:a16="http://schemas.microsoft.com/office/drawing/2014/main" id="{F464381D-D3AE-4A09-92E6-519BA241770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29" name="Text Box 9">
          <a:extLst>
            <a:ext uri="{FF2B5EF4-FFF2-40B4-BE49-F238E27FC236}">
              <a16:creationId xmlns:a16="http://schemas.microsoft.com/office/drawing/2014/main" id="{2CCBCFA8-C2AF-4E1A-8878-9EF43C3FCF6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0" name="Text Box 10">
          <a:extLst>
            <a:ext uri="{FF2B5EF4-FFF2-40B4-BE49-F238E27FC236}">
              <a16:creationId xmlns:a16="http://schemas.microsoft.com/office/drawing/2014/main" id="{FCAA6FD4-CDAF-4135-9100-A69CD6429C6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1" name="Text Box 11">
          <a:extLst>
            <a:ext uri="{FF2B5EF4-FFF2-40B4-BE49-F238E27FC236}">
              <a16:creationId xmlns:a16="http://schemas.microsoft.com/office/drawing/2014/main" id="{ECDA44A2-DEA2-4358-BCA0-E3FF8ADCF9D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2" name="Text Box 12">
          <a:extLst>
            <a:ext uri="{FF2B5EF4-FFF2-40B4-BE49-F238E27FC236}">
              <a16:creationId xmlns:a16="http://schemas.microsoft.com/office/drawing/2014/main" id="{A102F389-DC15-4BD7-B1BB-BC08E92867C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3" name="Text Box 13">
          <a:extLst>
            <a:ext uri="{FF2B5EF4-FFF2-40B4-BE49-F238E27FC236}">
              <a16:creationId xmlns:a16="http://schemas.microsoft.com/office/drawing/2014/main" id="{31D86F79-3102-463C-B177-E3B07674FB3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4" name="Text Box 14">
          <a:extLst>
            <a:ext uri="{FF2B5EF4-FFF2-40B4-BE49-F238E27FC236}">
              <a16:creationId xmlns:a16="http://schemas.microsoft.com/office/drawing/2014/main" id="{0E2D3A34-2D14-4127-82BF-7C48CE51AC7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5" name="Text Box 15">
          <a:extLst>
            <a:ext uri="{FF2B5EF4-FFF2-40B4-BE49-F238E27FC236}">
              <a16:creationId xmlns:a16="http://schemas.microsoft.com/office/drawing/2014/main" id="{F83A1572-69F4-408A-80D8-AA17D8FADBE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6" name="Text Box 16">
          <a:extLst>
            <a:ext uri="{FF2B5EF4-FFF2-40B4-BE49-F238E27FC236}">
              <a16:creationId xmlns:a16="http://schemas.microsoft.com/office/drawing/2014/main" id="{62EBCA4A-7ABF-437D-BE8A-3EBFB85AFED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7" name="Text Box 17">
          <a:extLst>
            <a:ext uri="{FF2B5EF4-FFF2-40B4-BE49-F238E27FC236}">
              <a16:creationId xmlns:a16="http://schemas.microsoft.com/office/drawing/2014/main" id="{386C2B94-BA1A-499D-9CB7-56ED3E9931A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8" name="Text Box 7">
          <a:extLst>
            <a:ext uri="{FF2B5EF4-FFF2-40B4-BE49-F238E27FC236}">
              <a16:creationId xmlns:a16="http://schemas.microsoft.com/office/drawing/2014/main" id="{9C003BFF-5CC6-4A60-901B-620EA561DFD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39" name="Text Box 8">
          <a:extLst>
            <a:ext uri="{FF2B5EF4-FFF2-40B4-BE49-F238E27FC236}">
              <a16:creationId xmlns:a16="http://schemas.microsoft.com/office/drawing/2014/main" id="{7560FBB1-BC01-4F79-B4D4-BF5602726C2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0" name="Text Box 9">
          <a:extLst>
            <a:ext uri="{FF2B5EF4-FFF2-40B4-BE49-F238E27FC236}">
              <a16:creationId xmlns:a16="http://schemas.microsoft.com/office/drawing/2014/main" id="{A2DF30C7-D89A-4822-9CA0-0CE9162611C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1" name="Text Box 10">
          <a:extLst>
            <a:ext uri="{FF2B5EF4-FFF2-40B4-BE49-F238E27FC236}">
              <a16:creationId xmlns:a16="http://schemas.microsoft.com/office/drawing/2014/main" id="{BF34C8C1-EA47-4379-A723-FE978BF2B4D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2" name="Text Box 11">
          <a:extLst>
            <a:ext uri="{FF2B5EF4-FFF2-40B4-BE49-F238E27FC236}">
              <a16:creationId xmlns:a16="http://schemas.microsoft.com/office/drawing/2014/main" id="{C2FFF916-D9DB-46B8-81EA-EF95D4425DE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3" name="Text Box 12">
          <a:extLst>
            <a:ext uri="{FF2B5EF4-FFF2-40B4-BE49-F238E27FC236}">
              <a16:creationId xmlns:a16="http://schemas.microsoft.com/office/drawing/2014/main" id="{BB486950-6C3E-4F82-AB42-F8093241B14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4" name="Text Box 13">
          <a:extLst>
            <a:ext uri="{FF2B5EF4-FFF2-40B4-BE49-F238E27FC236}">
              <a16:creationId xmlns:a16="http://schemas.microsoft.com/office/drawing/2014/main" id="{0C54BEB6-C1DA-457B-8391-E3A54697C7E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5" name="Text Box 14">
          <a:extLst>
            <a:ext uri="{FF2B5EF4-FFF2-40B4-BE49-F238E27FC236}">
              <a16:creationId xmlns:a16="http://schemas.microsoft.com/office/drawing/2014/main" id="{24D65A0D-E346-436A-B891-AB0FCB5AC08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6" name="Text Box 15">
          <a:extLst>
            <a:ext uri="{FF2B5EF4-FFF2-40B4-BE49-F238E27FC236}">
              <a16:creationId xmlns:a16="http://schemas.microsoft.com/office/drawing/2014/main" id="{ED10FABD-B2FC-4DD5-B05F-A3975A2E689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7" name="Text Box 16">
          <a:extLst>
            <a:ext uri="{FF2B5EF4-FFF2-40B4-BE49-F238E27FC236}">
              <a16:creationId xmlns:a16="http://schemas.microsoft.com/office/drawing/2014/main" id="{E39527C2-855D-4A43-95DF-6ED47CF00D3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8" name="Text Box 17">
          <a:extLst>
            <a:ext uri="{FF2B5EF4-FFF2-40B4-BE49-F238E27FC236}">
              <a16:creationId xmlns:a16="http://schemas.microsoft.com/office/drawing/2014/main" id="{AF4A1D1D-7162-4AB3-9283-AF4906B5C0C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49" name="Text Box 6">
          <a:extLst>
            <a:ext uri="{FF2B5EF4-FFF2-40B4-BE49-F238E27FC236}">
              <a16:creationId xmlns:a16="http://schemas.microsoft.com/office/drawing/2014/main" id="{46E5B578-22C6-48F7-8705-1FAFE25BB76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0" name="Text Box 7">
          <a:extLst>
            <a:ext uri="{FF2B5EF4-FFF2-40B4-BE49-F238E27FC236}">
              <a16:creationId xmlns:a16="http://schemas.microsoft.com/office/drawing/2014/main" id="{7800A27A-49D8-459F-ADD8-E85557F3B08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1" name="Text Box 8">
          <a:extLst>
            <a:ext uri="{FF2B5EF4-FFF2-40B4-BE49-F238E27FC236}">
              <a16:creationId xmlns:a16="http://schemas.microsoft.com/office/drawing/2014/main" id="{6306C98E-F671-486F-B179-8A865F1EAC7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2" name="Text Box 9">
          <a:extLst>
            <a:ext uri="{FF2B5EF4-FFF2-40B4-BE49-F238E27FC236}">
              <a16:creationId xmlns:a16="http://schemas.microsoft.com/office/drawing/2014/main" id="{39B05446-B45C-4B48-B658-0BBBDA6D2A7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3" name="Text Box 10">
          <a:extLst>
            <a:ext uri="{FF2B5EF4-FFF2-40B4-BE49-F238E27FC236}">
              <a16:creationId xmlns:a16="http://schemas.microsoft.com/office/drawing/2014/main" id="{8C360068-CE2E-4C60-BBF4-5DECC618E23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4" name="Text Box 11">
          <a:extLst>
            <a:ext uri="{FF2B5EF4-FFF2-40B4-BE49-F238E27FC236}">
              <a16:creationId xmlns:a16="http://schemas.microsoft.com/office/drawing/2014/main" id="{45498ABF-3710-4A77-8BB6-906C6BF90F8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5" name="Text Box 12">
          <a:extLst>
            <a:ext uri="{FF2B5EF4-FFF2-40B4-BE49-F238E27FC236}">
              <a16:creationId xmlns:a16="http://schemas.microsoft.com/office/drawing/2014/main" id="{691B8CAC-5270-4327-8328-68BE685D0F9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6" name="Text Box 13">
          <a:extLst>
            <a:ext uri="{FF2B5EF4-FFF2-40B4-BE49-F238E27FC236}">
              <a16:creationId xmlns:a16="http://schemas.microsoft.com/office/drawing/2014/main" id="{209FD6B6-7F5B-45BB-8224-48DCB7F38F6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7" name="Text Box 14">
          <a:extLst>
            <a:ext uri="{FF2B5EF4-FFF2-40B4-BE49-F238E27FC236}">
              <a16:creationId xmlns:a16="http://schemas.microsoft.com/office/drawing/2014/main" id="{57447159-890E-4A2B-8337-F1C4C60F9C1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8" name="Text Box 15">
          <a:extLst>
            <a:ext uri="{FF2B5EF4-FFF2-40B4-BE49-F238E27FC236}">
              <a16:creationId xmlns:a16="http://schemas.microsoft.com/office/drawing/2014/main" id="{0960C912-9DCB-4E7E-AF98-5E07527CAFB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59" name="Text Box 16">
          <a:extLst>
            <a:ext uri="{FF2B5EF4-FFF2-40B4-BE49-F238E27FC236}">
              <a16:creationId xmlns:a16="http://schemas.microsoft.com/office/drawing/2014/main" id="{B624655D-B3D9-4752-AC08-8E81B8E4C79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0" name="Text Box 17">
          <a:extLst>
            <a:ext uri="{FF2B5EF4-FFF2-40B4-BE49-F238E27FC236}">
              <a16:creationId xmlns:a16="http://schemas.microsoft.com/office/drawing/2014/main" id="{943BEBF1-4EF2-435D-8272-ABD3ED0DA9A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1" name="Text Box 6">
          <a:extLst>
            <a:ext uri="{FF2B5EF4-FFF2-40B4-BE49-F238E27FC236}">
              <a16:creationId xmlns:a16="http://schemas.microsoft.com/office/drawing/2014/main" id="{CA2A9893-995E-4008-9FD8-E7AFA6A21E5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2" name="Text Box 7">
          <a:extLst>
            <a:ext uri="{FF2B5EF4-FFF2-40B4-BE49-F238E27FC236}">
              <a16:creationId xmlns:a16="http://schemas.microsoft.com/office/drawing/2014/main" id="{B50D25F5-BE6B-458D-82E6-CFF7081C59A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3" name="Text Box 8">
          <a:extLst>
            <a:ext uri="{FF2B5EF4-FFF2-40B4-BE49-F238E27FC236}">
              <a16:creationId xmlns:a16="http://schemas.microsoft.com/office/drawing/2014/main" id="{C78D40B0-A3F4-4356-8B0C-15FD9674E20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4" name="Text Box 9">
          <a:extLst>
            <a:ext uri="{FF2B5EF4-FFF2-40B4-BE49-F238E27FC236}">
              <a16:creationId xmlns:a16="http://schemas.microsoft.com/office/drawing/2014/main" id="{4FD361D5-2223-4250-B3AF-C7F69AFC6DD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5" name="Text Box 10">
          <a:extLst>
            <a:ext uri="{FF2B5EF4-FFF2-40B4-BE49-F238E27FC236}">
              <a16:creationId xmlns:a16="http://schemas.microsoft.com/office/drawing/2014/main" id="{B60D9199-1197-45FD-86C8-93F6F07339D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6" name="Text Box 11">
          <a:extLst>
            <a:ext uri="{FF2B5EF4-FFF2-40B4-BE49-F238E27FC236}">
              <a16:creationId xmlns:a16="http://schemas.microsoft.com/office/drawing/2014/main" id="{94083579-702E-49D8-8CBA-0141A864362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7" name="Text Box 12">
          <a:extLst>
            <a:ext uri="{FF2B5EF4-FFF2-40B4-BE49-F238E27FC236}">
              <a16:creationId xmlns:a16="http://schemas.microsoft.com/office/drawing/2014/main" id="{D1A82FEC-B53F-4BFB-B228-5065E87C408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8" name="Text Box 13">
          <a:extLst>
            <a:ext uri="{FF2B5EF4-FFF2-40B4-BE49-F238E27FC236}">
              <a16:creationId xmlns:a16="http://schemas.microsoft.com/office/drawing/2014/main" id="{4B192FBF-16F4-4992-9499-26845A3DEFD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69" name="Text Box 14">
          <a:extLst>
            <a:ext uri="{FF2B5EF4-FFF2-40B4-BE49-F238E27FC236}">
              <a16:creationId xmlns:a16="http://schemas.microsoft.com/office/drawing/2014/main" id="{05334010-9619-4F59-8387-2AB4AB0F54C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0" name="Text Box 15">
          <a:extLst>
            <a:ext uri="{FF2B5EF4-FFF2-40B4-BE49-F238E27FC236}">
              <a16:creationId xmlns:a16="http://schemas.microsoft.com/office/drawing/2014/main" id="{244FB382-BA50-4B9A-B669-1D366A2E714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1" name="Text Box 16">
          <a:extLst>
            <a:ext uri="{FF2B5EF4-FFF2-40B4-BE49-F238E27FC236}">
              <a16:creationId xmlns:a16="http://schemas.microsoft.com/office/drawing/2014/main" id="{A70E424C-FE91-42FB-920B-6F056CB994C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2" name="Text Box 17">
          <a:extLst>
            <a:ext uri="{FF2B5EF4-FFF2-40B4-BE49-F238E27FC236}">
              <a16:creationId xmlns:a16="http://schemas.microsoft.com/office/drawing/2014/main" id="{F629A76E-B83B-4A99-984B-7243586F328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3" name="Text Box 6">
          <a:extLst>
            <a:ext uri="{FF2B5EF4-FFF2-40B4-BE49-F238E27FC236}">
              <a16:creationId xmlns:a16="http://schemas.microsoft.com/office/drawing/2014/main" id="{C469F6DF-C6C2-455B-B820-707FC85EEFE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4" name="Text Box 7">
          <a:extLst>
            <a:ext uri="{FF2B5EF4-FFF2-40B4-BE49-F238E27FC236}">
              <a16:creationId xmlns:a16="http://schemas.microsoft.com/office/drawing/2014/main" id="{76F81359-B5F3-4649-B6A5-F3DB80A2637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5" name="Text Box 8">
          <a:extLst>
            <a:ext uri="{FF2B5EF4-FFF2-40B4-BE49-F238E27FC236}">
              <a16:creationId xmlns:a16="http://schemas.microsoft.com/office/drawing/2014/main" id="{DAE79DC6-6596-4949-AE87-0E00AAAD33B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6" name="Text Box 9">
          <a:extLst>
            <a:ext uri="{FF2B5EF4-FFF2-40B4-BE49-F238E27FC236}">
              <a16:creationId xmlns:a16="http://schemas.microsoft.com/office/drawing/2014/main" id="{99A2C384-55AD-4645-9E5F-D0C3D3C52F8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7" name="Text Box 10">
          <a:extLst>
            <a:ext uri="{FF2B5EF4-FFF2-40B4-BE49-F238E27FC236}">
              <a16:creationId xmlns:a16="http://schemas.microsoft.com/office/drawing/2014/main" id="{7919CCD0-5CD9-4C81-A8E2-56D4E886455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8" name="Text Box 11">
          <a:extLst>
            <a:ext uri="{FF2B5EF4-FFF2-40B4-BE49-F238E27FC236}">
              <a16:creationId xmlns:a16="http://schemas.microsoft.com/office/drawing/2014/main" id="{C5DC8063-52D6-441B-84EC-3C203979991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79" name="Text Box 12">
          <a:extLst>
            <a:ext uri="{FF2B5EF4-FFF2-40B4-BE49-F238E27FC236}">
              <a16:creationId xmlns:a16="http://schemas.microsoft.com/office/drawing/2014/main" id="{0E6FCE9E-4F7E-4B7E-86AA-D8DBEF7BE11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0" name="Text Box 13">
          <a:extLst>
            <a:ext uri="{FF2B5EF4-FFF2-40B4-BE49-F238E27FC236}">
              <a16:creationId xmlns:a16="http://schemas.microsoft.com/office/drawing/2014/main" id="{FACA66A3-400E-48A8-A5AD-03196279407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1" name="Text Box 14">
          <a:extLst>
            <a:ext uri="{FF2B5EF4-FFF2-40B4-BE49-F238E27FC236}">
              <a16:creationId xmlns:a16="http://schemas.microsoft.com/office/drawing/2014/main" id="{BBF64854-876B-4D8C-ADCD-E442D720FB4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2" name="Text Box 15">
          <a:extLst>
            <a:ext uri="{FF2B5EF4-FFF2-40B4-BE49-F238E27FC236}">
              <a16:creationId xmlns:a16="http://schemas.microsoft.com/office/drawing/2014/main" id="{6446A60E-2098-4560-AFF1-16D8E163761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3" name="Text Box 16">
          <a:extLst>
            <a:ext uri="{FF2B5EF4-FFF2-40B4-BE49-F238E27FC236}">
              <a16:creationId xmlns:a16="http://schemas.microsoft.com/office/drawing/2014/main" id="{11322577-069B-4AFD-ACDD-529AC0AAC7A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4" name="Text Box 17">
          <a:extLst>
            <a:ext uri="{FF2B5EF4-FFF2-40B4-BE49-F238E27FC236}">
              <a16:creationId xmlns:a16="http://schemas.microsoft.com/office/drawing/2014/main" id="{623C7B5F-AB67-4FBC-9D3A-409B2F60D7C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5" name="Text Box 7">
          <a:extLst>
            <a:ext uri="{FF2B5EF4-FFF2-40B4-BE49-F238E27FC236}">
              <a16:creationId xmlns:a16="http://schemas.microsoft.com/office/drawing/2014/main" id="{C7891556-C080-48A2-A0F3-E8A313FC74D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6" name="Text Box 8">
          <a:extLst>
            <a:ext uri="{FF2B5EF4-FFF2-40B4-BE49-F238E27FC236}">
              <a16:creationId xmlns:a16="http://schemas.microsoft.com/office/drawing/2014/main" id="{85D32C66-FB51-4D6D-94EB-C02BCA11514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7" name="Text Box 9">
          <a:extLst>
            <a:ext uri="{FF2B5EF4-FFF2-40B4-BE49-F238E27FC236}">
              <a16:creationId xmlns:a16="http://schemas.microsoft.com/office/drawing/2014/main" id="{559F98F4-B2D4-4878-91CD-5BEB568A992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8" name="Text Box 10">
          <a:extLst>
            <a:ext uri="{FF2B5EF4-FFF2-40B4-BE49-F238E27FC236}">
              <a16:creationId xmlns:a16="http://schemas.microsoft.com/office/drawing/2014/main" id="{7C3F2AED-247C-48CB-A876-ED580EE3E83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89" name="Text Box 11">
          <a:extLst>
            <a:ext uri="{FF2B5EF4-FFF2-40B4-BE49-F238E27FC236}">
              <a16:creationId xmlns:a16="http://schemas.microsoft.com/office/drawing/2014/main" id="{8D124603-656E-4F80-BF65-BAF342447F6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0" name="Text Box 12">
          <a:extLst>
            <a:ext uri="{FF2B5EF4-FFF2-40B4-BE49-F238E27FC236}">
              <a16:creationId xmlns:a16="http://schemas.microsoft.com/office/drawing/2014/main" id="{A04DE958-EA0A-4002-B165-868DF51D707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1" name="Text Box 13">
          <a:extLst>
            <a:ext uri="{FF2B5EF4-FFF2-40B4-BE49-F238E27FC236}">
              <a16:creationId xmlns:a16="http://schemas.microsoft.com/office/drawing/2014/main" id="{8ABC0B33-BF99-421B-BF94-9B8B1B4457A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2" name="Text Box 14">
          <a:extLst>
            <a:ext uri="{FF2B5EF4-FFF2-40B4-BE49-F238E27FC236}">
              <a16:creationId xmlns:a16="http://schemas.microsoft.com/office/drawing/2014/main" id="{5859784B-A2BF-45DB-8E6C-7F6175E2E4C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3" name="Text Box 15">
          <a:extLst>
            <a:ext uri="{FF2B5EF4-FFF2-40B4-BE49-F238E27FC236}">
              <a16:creationId xmlns:a16="http://schemas.microsoft.com/office/drawing/2014/main" id="{50AD6282-23F4-40C3-ADD0-5AB8E82E35C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4" name="Text Box 16">
          <a:extLst>
            <a:ext uri="{FF2B5EF4-FFF2-40B4-BE49-F238E27FC236}">
              <a16:creationId xmlns:a16="http://schemas.microsoft.com/office/drawing/2014/main" id="{BA9C71CB-6078-46D0-A0AB-80C035B4636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5" name="Text Box 17">
          <a:extLst>
            <a:ext uri="{FF2B5EF4-FFF2-40B4-BE49-F238E27FC236}">
              <a16:creationId xmlns:a16="http://schemas.microsoft.com/office/drawing/2014/main" id="{4E8788EA-EA00-454F-AEED-981B7020C3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6" name="Text Box 6">
          <a:extLst>
            <a:ext uri="{FF2B5EF4-FFF2-40B4-BE49-F238E27FC236}">
              <a16:creationId xmlns:a16="http://schemas.microsoft.com/office/drawing/2014/main" id="{E18FB026-5F02-43D1-8370-BFBAD66F76B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7" name="Text Box 7">
          <a:extLst>
            <a:ext uri="{FF2B5EF4-FFF2-40B4-BE49-F238E27FC236}">
              <a16:creationId xmlns:a16="http://schemas.microsoft.com/office/drawing/2014/main" id="{13EEAED7-258E-4F50-A83A-3DB7EC74519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8" name="Text Box 8">
          <a:extLst>
            <a:ext uri="{FF2B5EF4-FFF2-40B4-BE49-F238E27FC236}">
              <a16:creationId xmlns:a16="http://schemas.microsoft.com/office/drawing/2014/main" id="{6F505EA7-4E7F-47BB-BFD8-98DA107EB3F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099" name="Text Box 9">
          <a:extLst>
            <a:ext uri="{FF2B5EF4-FFF2-40B4-BE49-F238E27FC236}">
              <a16:creationId xmlns:a16="http://schemas.microsoft.com/office/drawing/2014/main" id="{51524FF9-0C2D-4987-A4ED-6D08B404408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0" name="Text Box 10">
          <a:extLst>
            <a:ext uri="{FF2B5EF4-FFF2-40B4-BE49-F238E27FC236}">
              <a16:creationId xmlns:a16="http://schemas.microsoft.com/office/drawing/2014/main" id="{FE7B6A30-A19F-4863-AF58-2C4F1C3C57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1" name="Text Box 11">
          <a:extLst>
            <a:ext uri="{FF2B5EF4-FFF2-40B4-BE49-F238E27FC236}">
              <a16:creationId xmlns:a16="http://schemas.microsoft.com/office/drawing/2014/main" id="{2B05942E-C4FE-4518-9BC1-8512FFCDE70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2" name="Text Box 12">
          <a:extLst>
            <a:ext uri="{FF2B5EF4-FFF2-40B4-BE49-F238E27FC236}">
              <a16:creationId xmlns:a16="http://schemas.microsoft.com/office/drawing/2014/main" id="{BC2F0ED9-9CD5-42D6-93BC-296F0047A50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3" name="Text Box 13">
          <a:extLst>
            <a:ext uri="{FF2B5EF4-FFF2-40B4-BE49-F238E27FC236}">
              <a16:creationId xmlns:a16="http://schemas.microsoft.com/office/drawing/2014/main" id="{803BF400-9551-4783-9846-7F97618A4DF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4" name="Text Box 14">
          <a:extLst>
            <a:ext uri="{FF2B5EF4-FFF2-40B4-BE49-F238E27FC236}">
              <a16:creationId xmlns:a16="http://schemas.microsoft.com/office/drawing/2014/main" id="{CB86ACD0-17A2-4276-9B31-1E801F6EE6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5" name="Text Box 15">
          <a:extLst>
            <a:ext uri="{FF2B5EF4-FFF2-40B4-BE49-F238E27FC236}">
              <a16:creationId xmlns:a16="http://schemas.microsoft.com/office/drawing/2014/main" id="{B1C5F6DA-DB15-4B64-87A5-BD84E3CBA04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6" name="Text Box 16">
          <a:extLst>
            <a:ext uri="{FF2B5EF4-FFF2-40B4-BE49-F238E27FC236}">
              <a16:creationId xmlns:a16="http://schemas.microsoft.com/office/drawing/2014/main" id="{7F70C4FB-54D0-4D7C-AC9B-1416015E2CD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7" name="Text Box 17">
          <a:extLst>
            <a:ext uri="{FF2B5EF4-FFF2-40B4-BE49-F238E27FC236}">
              <a16:creationId xmlns:a16="http://schemas.microsoft.com/office/drawing/2014/main" id="{8923AB77-D451-42CA-A27A-848D03F82FB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8" name="Text Box 6">
          <a:extLst>
            <a:ext uri="{FF2B5EF4-FFF2-40B4-BE49-F238E27FC236}">
              <a16:creationId xmlns:a16="http://schemas.microsoft.com/office/drawing/2014/main" id="{F596FFBD-7612-4A15-8E39-DEECE33FA2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09" name="Text Box 7">
          <a:extLst>
            <a:ext uri="{FF2B5EF4-FFF2-40B4-BE49-F238E27FC236}">
              <a16:creationId xmlns:a16="http://schemas.microsoft.com/office/drawing/2014/main" id="{DFF2F05B-A7E5-4520-BDB8-3D1A7F1B118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0" name="Text Box 8">
          <a:extLst>
            <a:ext uri="{FF2B5EF4-FFF2-40B4-BE49-F238E27FC236}">
              <a16:creationId xmlns:a16="http://schemas.microsoft.com/office/drawing/2014/main" id="{2A903B8E-BC3A-4B7B-A269-E1031F617A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1" name="Text Box 9">
          <a:extLst>
            <a:ext uri="{FF2B5EF4-FFF2-40B4-BE49-F238E27FC236}">
              <a16:creationId xmlns:a16="http://schemas.microsoft.com/office/drawing/2014/main" id="{E484E323-3565-480C-8818-4E46185E718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2" name="Text Box 10">
          <a:extLst>
            <a:ext uri="{FF2B5EF4-FFF2-40B4-BE49-F238E27FC236}">
              <a16:creationId xmlns:a16="http://schemas.microsoft.com/office/drawing/2014/main" id="{4164889A-3EB0-4B74-BD66-F7A02F2E8C6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3" name="Text Box 11">
          <a:extLst>
            <a:ext uri="{FF2B5EF4-FFF2-40B4-BE49-F238E27FC236}">
              <a16:creationId xmlns:a16="http://schemas.microsoft.com/office/drawing/2014/main" id="{0C0A8204-112B-4C3D-BB3C-8A9434E9166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4" name="Text Box 12">
          <a:extLst>
            <a:ext uri="{FF2B5EF4-FFF2-40B4-BE49-F238E27FC236}">
              <a16:creationId xmlns:a16="http://schemas.microsoft.com/office/drawing/2014/main" id="{9BA2E964-FCB1-4D2D-92D9-03D156E0FBF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5" name="Text Box 13">
          <a:extLst>
            <a:ext uri="{FF2B5EF4-FFF2-40B4-BE49-F238E27FC236}">
              <a16:creationId xmlns:a16="http://schemas.microsoft.com/office/drawing/2014/main" id="{63643B1A-8494-44EA-A854-E09A32BC25A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6" name="Text Box 14">
          <a:extLst>
            <a:ext uri="{FF2B5EF4-FFF2-40B4-BE49-F238E27FC236}">
              <a16:creationId xmlns:a16="http://schemas.microsoft.com/office/drawing/2014/main" id="{E27782B8-9C52-4D25-AE0A-A88EC1C0660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7" name="Text Box 15">
          <a:extLst>
            <a:ext uri="{FF2B5EF4-FFF2-40B4-BE49-F238E27FC236}">
              <a16:creationId xmlns:a16="http://schemas.microsoft.com/office/drawing/2014/main" id="{D0C773A4-F900-4083-A053-5172AB31F9E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8" name="Text Box 16">
          <a:extLst>
            <a:ext uri="{FF2B5EF4-FFF2-40B4-BE49-F238E27FC236}">
              <a16:creationId xmlns:a16="http://schemas.microsoft.com/office/drawing/2014/main" id="{11E498CF-D96A-4092-B653-3C643AC2669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19" name="Text Box 17">
          <a:extLst>
            <a:ext uri="{FF2B5EF4-FFF2-40B4-BE49-F238E27FC236}">
              <a16:creationId xmlns:a16="http://schemas.microsoft.com/office/drawing/2014/main" id="{8E2C3E5C-740E-4147-A276-261D7FDE230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0" name="Text Box 6">
          <a:extLst>
            <a:ext uri="{FF2B5EF4-FFF2-40B4-BE49-F238E27FC236}">
              <a16:creationId xmlns:a16="http://schemas.microsoft.com/office/drawing/2014/main" id="{0F9826F3-881B-4160-B592-670AD017398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1" name="Text Box 7">
          <a:extLst>
            <a:ext uri="{FF2B5EF4-FFF2-40B4-BE49-F238E27FC236}">
              <a16:creationId xmlns:a16="http://schemas.microsoft.com/office/drawing/2014/main" id="{5E9AF401-263F-423D-A0EE-D6724B039A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2" name="Text Box 8">
          <a:extLst>
            <a:ext uri="{FF2B5EF4-FFF2-40B4-BE49-F238E27FC236}">
              <a16:creationId xmlns:a16="http://schemas.microsoft.com/office/drawing/2014/main" id="{51044E25-246C-4191-8710-48EF5459B4D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3" name="Text Box 9">
          <a:extLst>
            <a:ext uri="{FF2B5EF4-FFF2-40B4-BE49-F238E27FC236}">
              <a16:creationId xmlns:a16="http://schemas.microsoft.com/office/drawing/2014/main" id="{BF63EA1D-AF9F-4BB6-890E-25C461F0E9E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4" name="Text Box 10">
          <a:extLst>
            <a:ext uri="{FF2B5EF4-FFF2-40B4-BE49-F238E27FC236}">
              <a16:creationId xmlns:a16="http://schemas.microsoft.com/office/drawing/2014/main" id="{64288A5B-EFF8-4B98-BE2E-C823AF82339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5" name="Text Box 11">
          <a:extLst>
            <a:ext uri="{FF2B5EF4-FFF2-40B4-BE49-F238E27FC236}">
              <a16:creationId xmlns:a16="http://schemas.microsoft.com/office/drawing/2014/main" id="{D5B70122-BCDA-4741-A88D-42494566568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6" name="Text Box 12">
          <a:extLst>
            <a:ext uri="{FF2B5EF4-FFF2-40B4-BE49-F238E27FC236}">
              <a16:creationId xmlns:a16="http://schemas.microsoft.com/office/drawing/2014/main" id="{C96F6C69-C831-46D3-9C9E-CD3B98F5DC2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7" name="Text Box 13">
          <a:extLst>
            <a:ext uri="{FF2B5EF4-FFF2-40B4-BE49-F238E27FC236}">
              <a16:creationId xmlns:a16="http://schemas.microsoft.com/office/drawing/2014/main" id="{954ED620-A20C-4ED0-8B47-5819E57B830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8" name="Text Box 14">
          <a:extLst>
            <a:ext uri="{FF2B5EF4-FFF2-40B4-BE49-F238E27FC236}">
              <a16:creationId xmlns:a16="http://schemas.microsoft.com/office/drawing/2014/main" id="{C3BFF03A-C899-4087-ADE7-00276684C5D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29" name="Text Box 15">
          <a:extLst>
            <a:ext uri="{FF2B5EF4-FFF2-40B4-BE49-F238E27FC236}">
              <a16:creationId xmlns:a16="http://schemas.microsoft.com/office/drawing/2014/main" id="{0A1D411D-F79A-434F-ACC2-BA537B61317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0" name="Text Box 16">
          <a:extLst>
            <a:ext uri="{FF2B5EF4-FFF2-40B4-BE49-F238E27FC236}">
              <a16:creationId xmlns:a16="http://schemas.microsoft.com/office/drawing/2014/main" id="{F1A4F8C8-EC34-41CC-A472-0CBCAAFE1CB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1" name="Text Box 17">
          <a:extLst>
            <a:ext uri="{FF2B5EF4-FFF2-40B4-BE49-F238E27FC236}">
              <a16:creationId xmlns:a16="http://schemas.microsoft.com/office/drawing/2014/main" id="{3BB2E88B-1CF9-4981-BAB1-ABA8880E07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2" name="Text Box 7">
          <a:extLst>
            <a:ext uri="{FF2B5EF4-FFF2-40B4-BE49-F238E27FC236}">
              <a16:creationId xmlns:a16="http://schemas.microsoft.com/office/drawing/2014/main" id="{8ED4D8AE-6059-4F3E-A046-4594091F467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3" name="Text Box 8">
          <a:extLst>
            <a:ext uri="{FF2B5EF4-FFF2-40B4-BE49-F238E27FC236}">
              <a16:creationId xmlns:a16="http://schemas.microsoft.com/office/drawing/2014/main" id="{222DCFE2-D344-428D-BDCD-2A0F697C404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4" name="Text Box 9">
          <a:extLst>
            <a:ext uri="{FF2B5EF4-FFF2-40B4-BE49-F238E27FC236}">
              <a16:creationId xmlns:a16="http://schemas.microsoft.com/office/drawing/2014/main" id="{7708E525-F22D-49CA-A1F6-85B82E13E1B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5" name="Text Box 10">
          <a:extLst>
            <a:ext uri="{FF2B5EF4-FFF2-40B4-BE49-F238E27FC236}">
              <a16:creationId xmlns:a16="http://schemas.microsoft.com/office/drawing/2014/main" id="{AB454EEC-1D41-421F-8E89-0D828CDF195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6" name="Text Box 11">
          <a:extLst>
            <a:ext uri="{FF2B5EF4-FFF2-40B4-BE49-F238E27FC236}">
              <a16:creationId xmlns:a16="http://schemas.microsoft.com/office/drawing/2014/main" id="{C3882105-E1C6-4077-863E-EF87ADFADE3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7" name="Text Box 12">
          <a:extLst>
            <a:ext uri="{FF2B5EF4-FFF2-40B4-BE49-F238E27FC236}">
              <a16:creationId xmlns:a16="http://schemas.microsoft.com/office/drawing/2014/main" id="{40E41B92-BCF2-4A80-938A-583334EAC0E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8" name="Text Box 13">
          <a:extLst>
            <a:ext uri="{FF2B5EF4-FFF2-40B4-BE49-F238E27FC236}">
              <a16:creationId xmlns:a16="http://schemas.microsoft.com/office/drawing/2014/main" id="{8C9324AC-F79A-4C28-9BA4-98150E6ED5C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39" name="Text Box 14">
          <a:extLst>
            <a:ext uri="{FF2B5EF4-FFF2-40B4-BE49-F238E27FC236}">
              <a16:creationId xmlns:a16="http://schemas.microsoft.com/office/drawing/2014/main" id="{00E59CD8-807E-4672-BD61-BB93C2079B7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0" name="Text Box 15">
          <a:extLst>
            <a:ext uri="{FF2B5EF4-FFF2-40B4-BE49-F238E27FC236}">
              <a16:creationId xmlns:a16="http://schemas.microsoft.com/office/drawing/2014/main" id="{A6D1FAB2-DE61-4049-A495-C9A9E513FD4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1" name="Text Box 16">
          <a:extLst>
            <a:ext uri="{FF2B5EF4-FFF2-40B4-BE49-F238E27FC236}">
              <a16:creationId xmlns:a16="http://schemas.microsoft.com/office/drawing/2014/main" id="{BFE930E7-E78D-4E9A-ADB9-EB7E0202E71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2" name="Text Box 17">
          <a:extLst>
            <a:ext uri="{FF2B5EF4-FFF2-40B4-BE49-F238E27FC236}">
              <a16:creationId xmlns:a16="http://schemas.microsoft.com/office/drawing/2014/main" id="{879F92A3-68A9-412A-BE5D-41A572C0CA0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3" name="Text Box 6">
          <a:extLst>
            <a:ext uri="{FF2B5EF4-FFF2-40B4-BE49-F238E27FC236}">
              <a16:creationId xmlns:a16="http://schemas.microsoft.com/office/drawing/2014/main" id="{692BFFA5-4917-44DF-8B67-4C59613088A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4" name="Text Box 7">
          <a:extLst>
            <a:ext uri="{FF2B5EF4-FFF2-40B4-BE49-F238E27FC236}">
              <a16:creationId xmlns:a16="http://schemas.microsoft.com/office/drawing/2014/main" id="{416609B1-4DB3-41D0-AF27-2883754E48C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5" name="Text Box 8">
          <a:extLst>
            <a:ext uri="{FF2B5EF4-FFF2-40B4-BE49-F238E27FC236}">
              <a16:creationId xmlns:a16="http://schemas.microsoft.com/office/drawing/2014/main" id="{A6429238-9F06-47FF-9C2F-AC7546AAB8E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6" name="Text Box 9">
          <a:extLst>
            <a:ext uri="{FF2B5EF4-FFF2-40B4-BE49-F238E27FC236}">
              <a16:creationId xmlns:a16="http://schemas.microsoft.com/office/drawing/2014/main" id="{77EFD5EE-3D4C-4291-B8B2-A2768C470F9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7" name="Text Box 10">
          <a:extLst>
            <a:ext uri="{FF2B5EF4-FFF2-40B4-BE49-F238E27FC236}">
              <a16:creationId xmlns:a16="http://schemas.microsoft.com/office/drawing/2014/main" id="{1C1E209D-3B93-4AFF-AC0B-951112D45A2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8" name="Text Box 11">
          <a:extLst>
            <a:ext uri="{FF2B5EF4-FFF2-40B4-BE49-F238E27FC236}">
              <a16:creationId xmlns:a16="http://schemas.microsoft.com/office/drawing/2014/main" id="{B54E8ADF-367C-460A-97CD-AC218E2A416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49" name="Text Box 12">
          <a:extLst>
            <a:ext uri="{FF2B5EF4-FFF2-40B4-BE49-F238E27FC236}">
              <a16:creationId xmlns:a16="http://schemas.microsoft.com/office/drawing/2014/main" id="{D0D678C9-A35F-48E2-8BC8-431E455C438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0" name="Text Box 13">
          <a:extLst>
            <a:ext uri="{FF2B5EF4-FFF2-40B4-BE49-F238E27FC236}">
              <a16:creationId xmlns:a16="http://schemas.microsoft.com/office/drawing/2014/main" id="{521F2088-BE05-4CD6-AE60-E1F47499C10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1" name="Text Box 14">
          <a:extLst>
            <a:ext uri="{FF2B5EF4-FFF2-40B4-BE49-F238E27FC236}">
              <a16:creationId xmlns:a16="http://schemas.microsoft.com/office/drawing/2014/main" id="{0863B672-0CCB-48F6-BCF0-556C5324394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2" name="Text Box 15">
          <a:extLst>
            <a:ext uri="{FF2B5EF4-FFF2-40B4-BE49-F238E27FC236}">
              <a16:creationId xmlns:a16="http://schemas.microsoft.com/office/drawing/2014/main" id="{968B3F95-1913-47CD-B83E-A06F216C6BF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3" name="Text Box 16">
          <a:extLst>
            <a:ext uri="{FF2B5EF4-FFF2-40B4-BE49-F238E27FC236}">
              <a16:creationId xmlns:a16="http://schemas.microsoft.com/office/drawing/2014/main" id="{6519D27E-4D43-4ADF-AC63-B8D20D3504F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4" name="Text Box 17">
          <a:extLst>
            <a:ext uri="{FF2B5EF4-FFF2-40B4-BE49-F238E27FC236}">
              <a16:creationId xmlns:a16="http://schemas.microsoft.com/office/drawing/2014/main" id="{A5136769-BBF5-477F-9488-D0F368C3C29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5" name="Text Box 6">
          <a:extLst>
            <a:ext uri="{FF2B5EF4-FFF2-40B4-BE49-F238E27FC236}">
              <a16:creationId xmlns:a16="http://schemas.microsoft.com/office/drawing/2014/main" id="{267898E4-C8B4-45AD-BDE5-BF7CC502015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6" name="Text Box 7">
          <a:extLst>
            <a:ext uri="{FF2B5EF4-FFF2-40B4-BE49-F238E27FC236}">
              <a16:creationId xmlns:a16="http://schemas.microsoft.com/office/drawing/2014/main" id="{054938C9-F317-444A-9A5C-FB6F77C6715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7" name="Text Box 8">
          <a:extLst>
            <a:ext uri="{FF2B5EF4-FFF2-40B4-BE49-F238E27FC236}">
              <a16:creationId xmlns:a16="http://schemas.microsoft.com/office/drawing/2014/main" id="{0F6C6058-DFCC-4FC3-B02C-156F50E8C92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8" name="Text Box 9">
          <a:extLst>
            <a:ext uri="{FF2B5EF4-FFF2-40B4-BE49-F238E27FC236}">
              <a16:creationId xmlns:a16="http://schemas.microsoft.com/office/drawing/2014/main" id="{734B11BD-6499-423D-8128-1E0C21E36BE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59" name="Text Box 10">
          <a:extLst>
            <a:ext uri="{FF2B5EF4-FFF2-40B4-BE49-F238E27FC236}">
              <a16:creationId xmlns:a16="http://schemas.microsoft.com/office/drawing/2014/main" id="{B4458B26-74A8-4A7A-BD06-782ECB17796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0" name="Text Box 11">
          <a:extLst>
            <a:ext uri="{FF2B5EF4-FFF2-40B4-BE49-F238E27FC236}">
              <a16:creationId xmlns:a16="http://schemas.microsoft.com/office/drawing/2014/main" id="{7B3B920D-1D23-4899-930B-0C7E65483DD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1" name="Text Box 12">
          <a:extLst>
            <a:ext uri="{FF2B5EF4-FFF2-40B4-BE49-F238E27FC236}">
              <a16:creationId xmlns:a16="http://schemas.microsoft.com/office/drawing/2014/main" id="{2D92D7F6-023B-45E5-B622-0EA14229CB2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2" name="Text Box 13">
          <a:extLst>
            <a:ext uri="{FF2B5EF4-FFF2-40B4-BE49-F238E27FC236}">
              <a16:creationId xmlns:a16="http://schemas.microsoft.com/office/drawing/2014/main" id="{3A628493-D9C9-403D-8BCA-39580D79B53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3" name="Text Box 14">
          <a:extLst>
            <a:ext uri="{FF2B5EF4-FFF2-40B4-BE49-F238E27FC236}">
              <a16:creationId xmlns:a16="http://schemas.microsoft.com/office/drawing/2014/main" id="{BCE0BD28-B68A-446A-A58C-AB405214F3D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4" name="Text Box 15">
          <a:extLst>
            <a:ext uri="{FF2B5EF4-FFF2-40B4-BE49-F238E27FC236}">
              <a16:creationId xmlns:a16="http://schemas.microsoft.com/office/drawing/2014/main" id="{BE5C640A-5510-44F0-8063-E0CDCF7025A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5" name="Text Box 16">
          <a:extLst>
            <a:ext uri="{FF2B5EF4-FFF2-40B4-BE49-F238E27FC236}">
              <a16:creationId xmlns:a16="http://schemas.microsoft.com/office/drawing/2014/main" id="{386B6CB5-734C-4E64-812A-F5DA78EEFB9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6" name="Text Box 17">
          <a:extLst>
            <a:ext uri="{FF2B5EF4-FFF2-40B4-BE49-F238E27FC236}">
              <a16:creationId xmlns:a16="http://schemas.microsoft.com/office/drawing/2014/main" id="{3D8566A1-3A96-4856-9F80-E5E241E3CF1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7" name="Text Box 6">
          <a:extLst>
            <a:ext uri="{FF2B5EF4-FFF2-40B4-BE49-F238E27FC236}">
              <a16:creationId xmlns:a16="http://schemas.microsoft.com/office/drawing/2014/main" id="{4D05608B-8897-4486-8E66-BD56391C101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8" name="Text Box 7">
          <a:extLst>
            <a:ext uri="{FF2B5EF4-FFF2-40B4-BE49-F238E27FC236}">
              <a16:creationId xmlns:a16="http://schemas.microsoft.com/office/drawing/2014/main" id="{13331229-CA4C-4E09-80E2-1F210C0C82E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69" name="Text Box 8">
          <a:extLst>
            <a:ext uri="{FF2B5EF4-FFF2-40B4-BE49-F238E27FC236}">
              <a16:creationId xmlns:a16="http://schemas.microsoft.com/office/drawing/2014/main" id="{AB807EF4-2CE8-4C28-B118-FABD2548F4C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0" name="Text Box 9">
          <a:extLst>
            <a:ext uri="{FF2B5EF4-FFF2-40B4-BE49-F238E27FC236}">
              <a16:creationId xmlns:a16="http://schemas.microsoft.com/office/drawing/2014/main" id="{9C133296-8362-4E61-83B3-409211D6E41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1" name="Text Box 10">
          <a:extLst>
            <a:ext uri="{FF2B5EF4-FFF2-40B4-BE49-F238E27FC236}">
              <a16:creationId xmlns:a16="http://schemas.microsoft.com/office/drawing/2014/main" id="{E43D37AC-FEAD-4545-BB7C-060EC644E76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2" name="Text Box 11">
          <a:extLst>
            <a:ext uri="{FF2B5EF4-FFF2-40B4-BE49-F238E27FC236}">
              <a16:creationId xmlns:a16="http://schemas.microsoft.com/office/drawing/2014/main" id="{06834AC3-3265-463E-91E9-10324B9B039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3" name="Text Box 12">
          <a:extLst>
            <a:ext uri="{FF2B5EF4-FFF2-40B4-BE49-F238E27FC236}">
              <a16:creationId xmlns:a16="http://schemas.microsoft.com/office/drawing/2014/main" id="{3AACC74F-865C-4580-923E-F2B4CF5646F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4" name="Text Box 13">
          <a:extLst>
            <a:ext uri="{FF2B5EF4-FFF2-40B4-BE49-F238E27FC236}">
              <a16:creationId xmlns:a16="http://schemas.microsoft.com/office/drawing/2014/main" id="{E84BFB71-6C1C-4B55-B8E4-0B6F60F6019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5" name="Text Box 14">
          <a:extLst>
            <a:ext uri="{FF2B5EF4-FFF2-40B4-BE49-F238E27FC236}">
              <a16:creationId xmlns:a16="http://schemas.microsoft.com/office/drawing/2014/main" id="{A6566DB9-19FA-4CD0-8C17-DFAAB1CFDB7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6" name="Text Box 15">
          <a:extLst>
            <a:ext uri="{FF2B5EF4-FFF2-40B4-BE49-F238E27FC236}">
              <a16:creationId xmlns:a16="http://schemas.microsoft.com/office/drawing/2014/main" id="{83F1054D-598E-4D9E-BCD2-F77044ED5F9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7" name="Text Box 16">
          <a:extLst>
            <a:ext uri="{FF2B5EF4-FFF2-40B4-BE49-F238E27FC236}">
              <a16:creationId xmlns:a16="http://schemas.microsoft.com/office/drawing/2014/main" id="{700C64A4-5145-4F3F-9DF5-E2CC27B49F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8" name="Text Box 17">
          <a:extLst>
            <a:ext uri="{FF2B5EF4-FFF2-40B4-BE49-F238E27FC236}">
              <a16:creationId xmlns:a16="http://schemas.microsoft.com/office/drawing/2014/main" id="{6F0E955B-A0DE-4DD6-A231-F3864F17ED8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79" name="Text Box 7">
          <a:extLst>
            <a:ext uri="{FF2B5EF4-FFF2-40B4-BE49-F238E27FC236}">
              <a16:creationId xmlns:a16="http://schemas.microsoft.com/office/drawing/2014/main" id="{39B67076-8B5A-4AC9-B262-D4C4BF0B10D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0" name="Text Box 8">
          <a:extLst>
            <a:ext uri="{FF2B5EF4-FFF2-40B4-BE49-F238E27FC236}">
              <a16:creationId xmlns:a16="http://schemas.microsoft.com/office/drawing/2014/main" id="{3DC844E1-EC66-4187-BDEB-DB08EAD13E6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1" name="Text Box 9">
          <a:extLst>
            <a:ext uri="{FF2B5EF4-FFF2-40B4-BE49-F238E27FC236}">
              <a16:creationId xmlns:a16="http://schemas.microsoft.com/office/drawing/2014/main" id="{40B4CDC6-8609-4F5C-BDDF-D1C2DB36078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2" name="Text Box 10">
          <a:extLst>
            <a:ext uri="{FF2B5EF4-FFF2-40B4-BE49-F238E27FC236}">
              <a16:creationId xmlns:a16="http://schemas.microsoft.com/office/drawing/2014/main" id="{22651F4A-66E6-401F-9634-2BA7E00422C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3" name="Text Box 11">
          <a:extLst>
            <a:ext uri="{FF2B5EF4-FFF2-40B4-BE49-F238E27FC236}">
              <a16:creationId xmlns:a16="http://schemas.microsoft.com/office/drawing/2014/main" id="{5D0874BE-2FE0-4BC0-9685-70D61174367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4" name="Text Box 12">
          <a:extLst>
            <a:ext uri="{FF2B5EF4-FFF2-40B4-BE49-F238E27FC236}">
              <a16:creationId xmlns:a16="http://schemas.microsoft.com/office/drawing/2014/main" id="{8208B572-7B3B-419C-8463-0D0A559F3A1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5" name="Text Box 13">
          <a:extLst>
            <a:ext uri="{FF2B5EF4-FFF2-40B4-BE49-F238E27FC236}">
              <a16:creationId xmlns:a16="http://schemas.microsoft.com/office/drawing/2014/main" id="{89425BD7-AA81-4B2F-BBE2-999EAF80B39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6" name="Text Box 14">
          <a:extLst>
            <a:ext uri="{FF2B5EF4-FFF2-40B4-BE49-F238E27FC236}">
              <a16:creationId xmlns:a16="http://schemas.microsoft.com/office/drawing/2014/main" id="{E424FD72-C3FC-46D8-90AE-FF92DE1AA92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7" name="Text Box 15">
          <a:extLst>
            <a:ext uri="{FF2B5EF4-FFF2-40B4-BE49-F238E27FC236}">
              <a16:creationId xmlns:a16="http://schemas.microsoft.com/office/drawing/2014/main" id="{309E741D-9503-46CB-A82C-8170F345F53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8" name="Text Box 16">
          <a:extLst>
            <a:ext uri="{FF2B5EF4-FFF2-40B4-BE49-F238E27FC236}">
              <a16:creationId xmlns:a16="http://schemas.microsoft.com/office/drawing/2014/main" id="{E53A71CE-7595-4BFE-9C7A-2262545A954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89" name="Text Box 17">
          <a:extLst>
            <a:ext uri="{FF2B5EF4-FFF2-40B4-BE49-F238E27FC236}">
              <a16:creationId xmlns:a16="http://schemas.microsoft.com/office/drawing/2014/main" id="{868D0C64-096E-4F8F-9FCC-C6208966B9F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0" name="Text Box 6">
          <a:extLst>
            <a:ext uri="{FF2B5EF4-FFF2-40B4-BE49-F238E27FC236}">
              <a16:creationId xmlns:a16="http://schemas.microsoft.com/office/drawing/2014/main" id="{2A4B0083-AC5A-4DE2-80BB-D3F65E32A95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1" name="Text Box 7">
          <a:extLst>
            <a:ext uri="{FF2B5EF4-FFF2-40B4-BE49-F238E27FC236}">
              <a16:creationId xmlns:a16="http://schemas.microsoft.com/office/drawing/2014/main" id="{11475E26-21AB-409A-8CB2-1A64E6ADD5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2" name="Text Box 8">
          <a:extLst>
            <a:ext uri="{FF2B5EF4-FFF2-40B4-BE49-F238E27FC236}">
              <a16:creationId xmlns:a16="http://schemas.microsoft.com/office/drawing/2014/main" id="{70401D91-2E74-41D4-A3E7-05F3B866A3B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3" name="Text Box 9">
          <a:extLst>
            <a:ext uri="{FF2B5EF4-FFF2-40B4-BE49-F238E27FC236}">
              <a16:creationId xmlns:a16="http://schemas.microsoft.com/office/drawing/2014/main" id="{1CA4D02A-216C-439B-BF55-38A2CA7274F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4" name="Text Box 10">
          <a:extLst>
            <a:ext uri="{FF2B5EF4-FFF2-40B4-BE49-F238E27FC236}">
              <a16:creationId xmlns:a16="http://schemas.microsoft.com/office/drawing/2014/main" id="{763CD723-91E4-495F-B64C-B4BC7D95D76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5" name="Text Box 11">
          <a:extLst>
            <a:ext uri="{FF2B5EF4-FFF2-40B4-BE49-F238E27FC236}">
              <a16:creationId xmlns:a16="http://schemas.microsoft.com/office/drawing/2014/main" id="{28B21C04-D276-453D-A1C5-7F884FA4CEE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6" name="Text Box 12">
          <a:extLst>
            <a:ext uri="{FF2B5EF4-FFF2-40B4-BE49-F238E27FC236}">
              <a16:creationId xmlns:a16="http://schemas.microsoft.com/office/drawing/2014/main" id="{528DEE9C-5537-4DB9-8D0C-405A4A906C2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7" name="Text Box 13">
          <a:extLst>
            <a:ext uri="{FF2B5EF4-FFF2-40B4-BE49-F238E27FC236}">
              <a16:creationId xmlns:a16="http://schemas.microsoft.com/office/drawing/2014/main" id="{D94991BC-0DA3-4758-A50F-59CB8FD7917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8" name="Text Box 14">
          <a:extLst>
            <a:ext uri="{FF2B5EF4-FFF2-40B4-BE49-F238E27FC236}">
              <a16:creationId xmlns:a16="http://schemas.microsoft.com/office/drawing/2014/main" id="{54CE23C2-EEEB-427E-857E-F5BC809955C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199" name="Text Box 15">
          <a:extLst>
            <a:ext uri="{FF2B5EF4-FFF2-40B4-BE49-F238E27FC236}">
              <a16:creationId xmlns:a16="http://schemas.microsoft.com/office/drawing/2014/main" id="{A3A11976-D163-4B64-ABD3-D63A405DDF3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0" name="Text Box 16">
          <a:extLst>
            <a:ext uri="{FF2B5EF4-FFF2-40B4-BE49-F238E27FC236}">
              <a16:creationId xmlns:a16="http://schemas.microsoft.com/office/drawing/2014/main" id="{9B6C574C-9C97-44F8-A0E1-C61F5622B30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1" name="Text Box 17">
          <a:extLst>
            <a:ext uri="{FF2B5EF4-FFF2-40B4-BE49-F238E27FC236}">
              <a16:creationId xmlns:a16="http://schemas.microsoft.com/office/drawing/2014/main" id="{2BE8B97D-D961-4D0B-A01E-344AE88B5C6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2" name="Text Box 6">
          <a:extLst>
            <a:ext uri="{FF2B5EF4-FFF2-40B4-BE49-F238E27FC236}">
              <a16:creationId xmlns:a16="http://schemas.microsoft.com/office/drawing/2014/main" id="{93DE2273-83EB-4346-AD8E-1B670BEB4F7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3" name="Text Box 7">
          <a:extLst>
            <a:ext uri="{FF2B5EF4-FFF2-40B4-BE49-F238E27FC236}">
              <a16:creationId xmlns:a16="http://schemas.microsoft.com/office/drawing/2014/main" id="{8293462F-716B-49A4-9977-83904167F22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4" name="Text Box 8">
          <a:extLst>
            <a:ext uri="{FF2B5EF4-FFF2-40B4-BE49-F238E27FC236}">
              <a16:creationId xmlns:a16="http://schemas.microsoft.com/office/drawing/2014/main" id="{15DF3A24-AA3B-42B6-A43B-EEC49030F8F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5" name="Text Box 9">
          <a:extLst>
            <a:ext uri="{FF2B5EF4-FFF2-40B4-BE49-F238E27FC236}">
              <a16:creationId xmlns:a16="http://schemas.microsoft.com/office/drawing/2014/main" id="{FC686738-837D-46BB-8012-56F2248CEDA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6" name="Text Box 10">
          <a:extLst>
            <a:ext uri="{FF2B5EF4-FFF2-40B4-BE49-F238E27FC236}">
              <a16:creationId xmlns:a16="http://schemas.microsoft.com/office/drawing/2014/main" id="{A6A3A568-C017-4E9C-8F67-1292EF217C7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7" name="Text Box 11">
          <a:extLst>
            <a:ext uri="{FF2B5EF4-FFF2-40B4-BE49-F238E27FC236}">
              <a16:creationId xmlns:a16="http://schemas.microsoft.com/office/drawing/2014/main" id="{7343F504-3830-4B6E-8FEA-B3D3FA1DE10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8" name="Text Box 12">
          <a:extLst>
            <a:ext uri="{FF2B5EF4-FFF2-40B4-BE49-F238E27FC236}">
              <a16:creationId xmlns:a16="http://schemas.microsoft.com/office/drawing/2014/main" id="{BA1BDFCB-1368-432D-BB74-129B502A7F3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09" name="Text Box 13">
          <a:extLst>
            <a:ext uri="{FF2B5EF4-FFF2-40B4-BE49-F238E27FC236}">
              <a16:creationId xmlns:a16="http://schemas.microsoft.com/office/drawing/2014/main" id="{CDEF05A5-0585-4D34-8FB8-C49605C8D2F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0" name="Text Box 14">
          <a:extLst>
            <a:ext uri="{FF2B5EF4-FFF2-40B4-BE49-F238E27FC236}">
              <a16:creationId xmlns:a16="http://schemas.microsoft.com/office/drawing/2014/main" id="{D406C4A4-1458-475F-AE65-35911420A94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1" name="Text Box 15">
          <a:extLst>
            <a:ext uri="{FF2B5EF4-FFF2-40B4-BE49-F238E27FC236}">
              <a16:creationId xmlns:a16="http://schemas.microsoft.com/office/drawing/2014/main" id="{23C4C9E2-B05D-4EA2-8BA7-1B76C629C29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2" name="Text Box 16">
          <a:extLst>
            <a:ext uri="{FF2B5EF4-FFF2-40B4-BE49-F238E27FC236}">
              <a16:creationId xmlns:a16="http://schemas.microsoft.com/office/drawing/2014/main" id="{3AB9BAD0-C8A7-4D76-B0EB-8CA451888CF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3" name="Text Box 17">
          <a:extLst>
            <a:ext uri="{FF2B5EF4-FFF2-40B4-BE49-F238E27FC236}">
              <a16:creationId xmlns:a16="http://schemas.microsoft.com/office/drawing/2014/main" id="{96CB711F-E4EA-4E9B-80E4-CE7C0A16098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4" name="Text Box 6">
          <a:extLst>
            <a:ext uri="{FF2B5EF4-FFF2-40B4-BE49-F238E27FC236}">
              <a16:creationId xmlns:a16="http://schemas.microsoft.com/office/drawing/2014/main" id="{6992E3D8-CFE0-4250-BECC-3995B3B1151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5" name="Text Box 7">
          <a:extLst>
            <a:ext uri="{FF2B5EF4-FFF2-40B4-BE49-F238E27FC236}">
              <a16:creationId xmlns:a16="http://schemas.microsoft.com/office/drawing/2014/main" id="{511589F2-120E-44F3-9362-9A16512F4AA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6" name="Text Box 8">
          <a:extLst>
            <a:ext uri="{FF2B5EF4-FFF2-40B4-BE49-F238E27FC236}">
              <a16:creationId xmlns:a16="http://schemas.microsoft.com/office/drawing/2014/main" id="{B37F23DC-476D-4332-AAC4-831870A92E9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7" name="Text Box 9">
          <a:extLst>
            <a:ext uri="{FF2B5EF4-FFF2-40B4-BE49-F238E27FC236}">
              <a16:creationId xmlns:a16="http://schemas.microsoft.com/office/drawing/2014/main" id="{6D9B8540-FD56-4AAB-8A56-2864706D067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8" name="Text Box 10">
          <a:extLst>
            <a:ext uri="{FF2B5EF4-FFF2-40B4-BE49-F238E27FC236}">
              <a16:creationId xmlns:a16="http://schemas.microsoft.com/office/drawing/2014/main" id="{3B0B6295-2C5B-4EFF-821E-FF6008CA1CA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19" name="Text Box 11">
          <a:extLst>
            <a:ext uri="{FF2B5EF4-FFF2-40B4-BE49-F238E27FC236}">
              <a16:creationId xmlns:a16="http://schemas.microsoft.com/office/drawing/2014/main" id="{2CB2EA5E-DABF-42A1-AA01-910FE653975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0" name="Text Box 12">
          <a:extLst>
            <a:ext uri="{FF2B5EF4-FFF2-40B4-BE49-F238E27FC236}">
              <a16:creationId xmlns:a16="http://schemas.microsoft.com/office/drawing/2014/main" id="{3BDE2AD1-F37F-4F30-8486-F30AB8CA751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1" name="Text Box 13">
          <a:extLst>
            <a:ext uri="{FF2B5EF4-FFF2-40B4-BE49-F238E27FC236}">
              <a16:creationId xmlns:a16="http://schemas.microsoft.com/office/drawing/2014/main" id="{4361054D-E55C-466D-B74B-BB7AD97A025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2" name="Text Box 14">
          <a:extLst>
            <a:ext uri="{FF2B5EF4-FFF2-40B4-BE49-F238E27FC236}">
              <a16:creationId xmlns:a16="http://schemas.microsoft.com/office/drawing/2014/main" id="{458F49BD-FCFF-4724-A8C9-A1AACF392D3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3" name="Text Box 15">
          <a:extLst>
            <a:ext uri="{FF2B5EF4-FFF2-40B4-BE49-F238E27FC236}">
              <a16:creationId xmlns:a16="http://schemas.microsoft.com/office/drawing/2014/main" id="{4B929DC8-3BF5-4B56-99C7-0D9C6907E53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4" name="Text Box 16">
          <a:extLst>
            <a:ext uri="{FF2B5EF4-FFF2-40B4-BE49-F238E27FC236}">
              <a16:creationId xmlns:a16="http://schemas.microsoft.com/office/drawing/2014/main" id="{226F90E4-9424-473A-A556-AEB17A2C204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5" name="Text Box 17">
          <a:extLst>
            <a:ext uri="{FF2B5EF4-FFF2-40B4-BE49-F238E27FC236}">
              <a16:creationId xmlns:a16="http://schemas.microsoft.com/office/drawing/2014/main" id="{E4DF942E-93D7-49D4-8242-44EB938EEA3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6" name="Text Box 7">
          <a:extLst>
            <a:ext uri="{FF2B5EF4-FFF2-40B4-BE49-F238E27FC236}">
              <a16:creationId xmlns:a16="http://schemas.microsoft.com/office/drawing/2014/main" id="{DD48A45D-30AB-45AE-B367-7BD09A1634A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7" name="Text Box 8">
          <a:extLst>
            <a:ext uri="{FF2B5EF4-FFF2-40B4-BE49-F238E27FC236}">
              <a16:creationId xmlns:a16="http://schemas.microsoft.com/office/drawing/2014/main" id="{85ED86A6-C31E-46F3-84CC-A3D7FA3DFC4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8" name="Text Box 9">
          <a:extLst>
            <a:ext uri="{FF2B5EF4-FFF2-40B4-BE49-F238E27FC236}">
              <a16:creationId xmlns:a16="http://schemas.microsoft.com/office/drawing/2014/main" id="{E2302F2C-1321-4DC6-8E52-E9E826F52B0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29" name="Text Box 10">
          <a:extLst>
            <a:ext uri="{FF2B5EF4-FFF2-40B4-BE49-F238E27FC236}">
              <a16:creationId xmlns:a16="http://schemas.microsoft.com/office/drawing/2014/main" id="{07CF8D63-7C95-42DA-AB15-021F2BAEE2F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0" name="Text Box 11">
          <a:extLst>
            <a:ext uri="{FF2B5EF4-FFF2-40B4-BE49-F238E27FC236}">
              <a16:creationId xmlns:a16="http://schemas.microsoft.com/office/drawing/2014/main" id="{6011AE97-310E-401A-ABD3-12A333E556A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1" name="Text Box 12">
          <a:extLst>
            <a:ext uri="{FF2B5EF4-FFF2-40B4-BE49-F238E27FC236}">
              <a16:creationId xmlns:a16="http://schemas.microsoft.com/office/drawing/2014/main" id="{03ACF7E6-89AA-4033-8F80-17BE6FF932A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2" name="Text Box 13">
          <a:extLst>
            <a:ext uri="{FF2B5EF4-FFF2-40B4-BE49-F238E27FC236}">
              <a16:creationId xmlns:a16="http://schemas.microsoft.com/office/drawing/2014/main" id="{0C03D647-F9B6-4297-BCAC-5A131D33ABA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3" name="Text Box 14">
          <a:extLst>
            <a:ext uri="{FF2B5EF4-FFF2-40B4-BE49-F238E27FC236}">
              <a16:creationId xmlns:a16="http://schemas.microsoft.com/office/drawing/2014/main" id="{D95BF878-85B2-4044-8894-9DC4753D501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4" name="Text Box 15">
          <a:extLst>
            <a:ext uri="{FF2B5EF4-FFF2-40B4-BE49-F238E27FC236}">
              <a16:creationId xmlns:a16="http://schemas.microsoft.com/office/drawing/2014/main" id="{AC286DD4-48B1-4D69-8A06-41D53F5D00F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5" name="Text Box 16">
          <a:extLst>
            <a:ext uri="{FF2B5EF4-FFF2-40B4-BE49-F238E27FC236}">
              <a16:creationId xmlns:a16="http://schemas.microsoft.com/office/drawing/2014/main" id="{038B08F7-AF1E-4747-A3E6-5090AF41703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6" name="Text Box 17">
          <a:extLst>
            <a:ext uri="{FF2B5EF4-FFF2-40B4-BE49-F238E27FC236}">
              <a16:creationId xmlns:a16="http://schemas.microsoft.com/office/drawing/2014/main" id="{6EA6778C-78BB-4597-A18F-612A2A68DC9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7" name="Text Box 6">
          <a:extLst>
            <a:ext uri="{FF2B5EF4-FFF2-40B4-BE49-F238E27FC236}">
              <a16:creationId xmlns:a16="http://schemas.microsoft.com/office/drawing/2014/main" id="{7E269550-10E2-40AA-821C-B9B5D7E0337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8" name="Text Box 7">
          <a:extLst>
            <a:ext uri="{FF2B5EF4-FFF2-40B4-BE49-F238E27FC236}">
              <a16:creationId xmlns:a16="http://schemas.microsoft.com/office/drawing/2014/main" id="{EE2F52EA-4602-4416-BA84-801EE8236FA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39" name="Text Box 8">
          <a:extLst>
            <a:ext uri="{FF2B5EF4-FFF2-40B4-BE49-F238E27FC236}">
              <a16:creationId xmlns:a16="http://schemas.microsoft.com/office/drawing/2014/main" id="{636ECBA2-88B7-441E-91A5-1543EC16C2A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40" name="Text Box 9">
          <a:extLst>
            <a:ext uri="{FF2B5EF4-FFF2-40B4-BE49-F238E27FC236}">
              <a16:creationId xmlns:a16="http://schemas.microsoft.com/office/drawing/2014/main" id="{2045967E-BEDE-4A26-90A2-497250A9C95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41" name="Text Box 10">
          <a:extLst>
            <a:ext uri="{FF2B5EF4-FFF2-40B4-BE49-F238E27FC236}">
              <a16:creationId xmlns:a16="http://schemas.microsoft.com/office/drawing/2014/main" id="{F6B1F89E-74B7-4D25-8E2A-BA3EF4BA9BC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42" name="Text Box 11">
          <a:extLst>
            <a:ext uri="{FF2B5EF4-FFF2-40B4-BE49-F238E27FC236}">
              <a16:creationId xmlns:a16="http://schemas.microsoft.com/office/drawing/2014/main" id="{B2317BA7-F2B4-436F-9A68-BEDF330D4A4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43" name="Text Box 12">
          <a:extLst>
            <a:ext uri="{FF2B5EF4-FFF2-40B4-BE49-F238E27FC236}">
              <a16:creationId xmlns:a16="http://schemas.microsoft.com/office/drawing/2014/main" id="{6BD8E101-064A-4C45-B047-60C6B74C2FF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44" name="Text Box 13">
          <a:extLst>
            <a:ext uri="{FF2B5EF4-FFF2-40B4-BE49-F238E27FC236}">
              <a16:creationId xmlns:a16="http://schemas.microsoft.com/office/drawing/2014/main" id="{AACE0008-84C9-426E-99AF-EE77A3D8904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70</xdr:row>
      <xdr:rowOff>0</xdr:rowOff>
    </xdr:from>
    <xdr:ext cx="85725" cy="1411821"/>
    <xdr:sp macro="" textlink="">
      <xdr:nvSpPr>
        <xdr:cNvPr id="2245" name="Text Box 14">
          <a:extLst>
            <a:ext uri="{FF2B5EF4-FFF2-40B4-BE49-F238E27FC236}">
              <a16:creationId xmlns:a16="http://schemas.microsoft.com/office/drawing/2014/main" id="{8D1FB62B-4331-4817-9398-6EB7515DF2E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46" name="Text Box 6">
          <a:extLst>
            <a:ext uri="{FF2B5EF4-FFF2-40B4-BE49-F238E27FC236}">
              <a16:creationId xmlns:a16="http://schemas.microsoft.com/office/drawing/2014/main" id="{46243EEB-5B74-42FC-A68B-BA4B7145635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47" name="Text Box 7">
          <a:extLst>
            <a:ext uri="{FF2B5EF4-FFF2-40B4-BE49-F238E27FC236}">
              <a16:creationId xmlns:a16="http://schemas.microsoft.com/office/drawing/2014/main" id="{2D6ABC48-1AC6-4D09-A00C-395A99BDEEF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48" name="Text Box 8">
          <a:extLst>
            <a:ext uri="{FF2B5EF4-FFF2-40B4-BE49-F238E27FC236}">
              <a16:creationId xmlns:a16="http://schemas.microsoft.com/office/drawing/2014/main" id="{69679624-21F3-4717-8EF9-D9059B47551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49" name="Text Box 9">
          <a:extLst>
            <a:ext uri="{FF2B5EF4-FFF2-40B4-BE49-F238E27FC236}">
              <a16:creationId xmlns:a16="http://schemas.microsoft.com/office/drawing/2014/main" id="{CC303F4A-453F-4C36-B4E4-A2DE96B7F79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0" name="Text Box 10">
          <a:extLst>
            <a:ext uri="{FF2B5EF4-FFF2-40B4-BE49-F238E27FC236}">
              <a16:creationId xmlns:a16="http://schemas.microsoft.com/office/drawing/2014/main" id="{EABBFEC2-2BA1-4A17-B5C9-A2E9268A900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1" name="Text Box 11">
          <a:extLst>
            <a:ext uri="{FF2B5EF4-FFF2-40B4-BE49-F238E27FC236}">
              <a16:creationId xmlns:a16="http://schemas.microsoft.com/office/drawing/2014/main" id="{42601B8A-EF7B-4835-92D7-8DA8D020142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2" name="Text Box 12">
          <a:extLst>
            <a:ext uri="{FF2B5EF4-FFF2-40B4-BE49-F238E27FC236}">
              <a16:creationId xmlns:a16="http://schemas.microsoft.com/office/drawing/2014/main" id="{D46A0EFB-EBB3-4DE1-B447-6CEA2CB4C5E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3" name="Text Box 13">
          <a:extLst>
            <a:ext uri="{FF2B5EF4-FFF2-40B4-BE49-F238E27FC236}">
              <a16:creationId xmlns:a16="http://schemas.microsoft.com/office/drawing/2014/main" id="{C6E2F16B-6074-4C17-B5F3-6CB621A6D61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4" name="Text Box 14">
          <a:extLst>
            <a:ext uri="{FF2B5EF4-FFF2-40B4-BE49-F238E27FC236}">
              <a16:creationId xmlns:a16="http://schemas.microsoft.com/office/drawing/2014/main" id="{3ACFCCB5-D93E-4198-87D1-8B4D61DF0BA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5" name="Text Box 15">
          <a:extLst>
            <a:ext uri="{FF2B5EF4-FFF2-40B4-BE49-F238E27FC236}">
              <a16:creationId xmlns:a16="http://schemas.microsoft.com/office/drawing/2014/main" id="{DCC0CD82-F1A0-4D51-A6AD-54D9D99FB43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6" name="Text Box 16">
          <a:extLst>
            <a:ext uri="{FF2B5EF4-FFF2-40B4-BE49-F238E27FC236}">
              <a16:creationId xmlns:a16="http://schemas.microsoft.com/office/drawing/2014/main" id="{CFD1D4E4-00CC-4AC5-A450-E479CCCFDCA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7" name="Text Box 17">
          <a:extLst>
            <a:ext uri="{FF2B5EF4-FFF2-40B4-BE49-F238E27FC236}">
              <a16:creationId xmlns:a16="http://schemas.microsoft.com/office/drawing/2014/main" id="{87398413-1E01-4A99-90CE-16242CDCF3F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8" name="Text Box 6">
          <a:extLst>
            <a:ext uri="{FF2B5EF4-FFF2-40B4-BE49-F238E27FC236}">
              <a16:creationId xmlns:a16="http://schemas.microsoft.com/office/drawing/2014/main" id="{07D8DFA3-2D6C-4E0A-ACF2-28648ABC400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59" name="Text Box 7">
          <a:extLst>
            <a:ext uri="{FF2B5EF4-FFF2-40B4-BE49-F238E27FC236}">
              <a16:creationId xmlns:a16="http://schemas.microsoft.com/office/drawing/2014/main" id="{AE02096C-FCE7-4A8F-B06A-DA7F5A19B00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0" name="Text Box 8">
          <a:extLst>
            <a:ext uri="{FF2B5EF4-FFF2-40B4-BE49-F238E27FC236}">
              <a16:creationId xmlns:a16="http://schemas.microsoft.com/office/drawing/2014/main" id="{A040E228-E185-44A0-A281-F908002509B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1" name="Text Box 9">
          <a:extLst>
            <a:ext uri="{FF2B5EF4-FFF2-40B4-BE49-F238E27FC236}">
              <a16:creationId xmlns:a16="http://schemas.microsoft.com/office/drawing/2014/main" id="{61A4CE1D-3269-4CC5-A374-AB27E5F4B81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2" name="Text Box 10">
          <a:extLst>
            <a:ext uri="{FF2B5EF4-FFF2-40B4-BE49-F238E27FC236}">
              <a16:creationId xmlns:a16="http://schemas.microsoft.com/office/drawing/2014/main" id="{6ADC9465-3B2F-4421-A7B8-20E403D3555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3" name="Text Box 11">
          <a:extLst>
            <a:ext uri="{FF2B5EF4-FFF2-40B4-BE49-F238E27FC236}">
              <a16:creationId xmlns:a16="http://schemas.microsoft.com/office/drawing/2014/main" id="{0FE643B7-F61B-439E-B597-78ABB6AC816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4" name="Text Box 12">
          <a:extLst>
            <a:ext uri="{FF2B5EF4-FFF2-40B4-BE49-F238E27FC236}">
              <a16:creationId xmlns:a16="http://schemas.microsoft.com/office/drawing/2014/main" id="{8360E753-472D-4DD0-8437-8A45579C0C6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5" name="Text Box 13">
          <a:extLst>
            <a:ext uri="{FF2B5EF4-FFF2-40B4-BE49-F238E27FC236}">
              <a16:creationId xmlns:a16="http://schemas.microsoft.com/office/drawing/2014/main" id="{B317A70A-7AB2-4C77-BF83-001A072F7D8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6" name="Text Box 14">
          <a:extLst>
            <a:ext uri="{FF2B5EF4-FFF2-40B4-BE49-F238E27FC236}">
              <a16:creationId xmlns:a16="http://schemas.microsoft.com/office/drawing/2014/main" id="{B7A59F0D-E5E7-4669-B9F1-C365BB9BF21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7" name="Text Box 15">
          <a:extLst>
            <a:ext uri="{FF2B5EF4-FFF2-40B4-BE49-F238E27FC236}">
              <a16:creationId xmlns:a16="http://schemas.microsoft.com/office/drawing/2014/main" id="{8AB1F0D0-02C7-45F1-BDD8-5E626009CF2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8" name="Text Box 16">
          <a:extLst>
            <a:ext uri="{FF2B5EF4-FFF2-40B4-BE49-F238E27FC236}">
              <a16:creationId xmlns:a16="http://schemas.microsoft.com/office/drawing/2014/main" id="{DFBE1FD4-5FFE-46A1-B6E9-416898C031F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69" name="Text Box 17">
          <a:extLst>
            <a:ext uri="{FF2B5EF4-FFF2-40B4-BE49-F238E27FC236}">
              <a16:creationId xmlns:a16="http://schemas.microsoft.com/office/drawing/2014/main" id="{DE73EEE4-4708-4F09-B12D-AB7AB4D91EB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0" name="Text Box 7">
          <a:extLst>
            <a:ext uri="{FF2B5EF4-FFF2-40B4-BE49-F238E27FC236}">
              <a16:creationId xmlns:a16="http://schemas.microsoft.com/office/drawing/2014/main" id="{BA1467E5-47FF-4596-AD62-E0F84120C2D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1" name="Text Box 8">
          <a:extLst>
            <a:ext uri="{FF2B5EF4-FFF2-40B4-BE49-F238E27FC236}">
              <a16:creationId xmlns:a16="http://schemas.microsoft.com/office/drawing/2014/main" id="{01037DAB-3394-4A3E-A9C7-7A4F382907F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2" name="Text Box 9">
          <a:extLst>
            <a:ext uri="{FF2B5EF4-FFF2-40B4-BE49-F238E27FC236}">
              <a16:creationId xmlns:a16="http://schemas.microsoft.com/office/drawing/2014/main" id="{108AB43C-C324-4A00-B20A-6BFD4FBE707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3" name="Text Box 10">
          <a:extLst>
            <a:ext uri="{FF2B5EF4-FFF2-40B4-BE49-F238E27FC236}">
              <a16:creationId xmlns:a16="http://schemas.microsoft.com/office/drawing/2014/main" id="{5F5A5201-3BE7-4D19-A01D-FC45BCF841F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4" name="Text Box 11">
          <a:extLst>
            <a:ext uri="{FF2B5EF4-FFF2-40B4-BE49-F238E27FC236}">
              <a16:creationId xmlns:a16="http://schemas.microsoft.com/office/drawing/2014/main" id="{CEB48336-3BFB-403B-AD43-55F54909248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5" name="Text Box 12">
          <a:extLst>
            <a:ext uri="{FF2B5EF4-FFF2-40B4-BE49-F238E27FC236}">
              <a16:creationId xmlns:a16="http://schemas.microsoft.com/office/drawing/2014/main" id="{A46CFEE2-B816-4AE6-83EA-18B9D0B93EF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6" name="Text Box 13">
          <a:extLst>
            <a:ext uri="{FF2B5EF4-FFF2-40B4-BE49-F238E27FC236}">
              <a16:creationId xmlns:a16="http://schemas.microsoft.com/office/drawing/2014/main" id="{450BA908-2EB7-44A5-AB1D-78DA30EC09E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7" name="Text Box 14">
          <a:extLst>
            <a:ext uri="{FF2B5EF4-FFF2-40B4-BE49-F238E27FC236}">
              <a16:creationId xmlns:a16="http://schemas.microsoft.com/office/drawing/2014/main" id="{271EFA0E-BDE2-470C-A930-ADD96D58CC9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8" name="Text Box 15">
          <a:extLst>
            <a:ext uri="{FF2B5EF4-FFF2-40B4-BE49-F238E27FC236}">
              <a16:creationId xmlns:a16="http://schemas.microsoft.com/office/drawing/2014/main" id="{4F7560D8-6143-4E1A-A77F-270C9393263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79" name="Text Box 16">
          <a:extLst>
            <a:ext uri="{FF2B5EF4-FFF2-40B4-BE49-F238E27FC236}">
              <a16:creationId xmlns:a16="http://schemas.microsoft.com/office/drawing/2014/main" id="{E5E306E2-AFBB-42A1-8499-EEFEE18F6A2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0" name="Text Box 17">
          <a:extLst>
            <a:ext uri="{FF2B5EF4-FFF2-40B4-BE49-F238E27FC236}">
              <a16:creationId xmlns:a16="http://schemas.microsoft.com/office/drawing/2014/main" id="{DF53473E-8FF8-4C81-B86F-B91B78593B0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1" name="Text Box 6">
          <a:extLst>
            <a:ext uri="{FF2B5EF4-FFF2-40B4-BE49-F238E27FC236}">
              <a16:creationId xmlns:a16="http://schemas.microsoft.com/office/drawing/2014/main" id="{55185512-CA31-45C2-85F0-D06D3C13FC1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2" name="Text Box 7">
          <a:extLst>
            <a:ext uri="{FF2B5EF4-FFF2-40B4-BE49-F238E27FC236}">
              <a16:creationId xmlns:a16="http://schemas.microsoft.com/office/drawing/2014/main" id="{4FE96465-B4E3-4C1C-91A7-792DAFAAADC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3" name="Text Box 8">
          <a:extLst>
            <a:ext uri="{FF2B5EF4-FFF2-40B4-BE49-F238E27FC236}">
              <a16:creationId xmlns:a16="http://schemas.microsoft.com/office/drawing/2014/main" id="{43570775-0738-4C74-AD83-04255E7332E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4" name="Text Box 9">
          <a:extLst>
            <a:ext uri="{FF2B5EF4-FFF2-40B4-BE49-F238E27FC236}">
              <a16:creationId xmlns:a16="http://schemas.microsoft.com/office/drawing/2014/main" id="{89246F76-5B7B-4F62-AF7B-F32248336AF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5" name="Text Box 10">
          <a:extLst>
            <a:ext uri="{FF2B5EF4-FFF2-40B4-BE49-F238E27FC236}">
              <a16:creationId xmlns:a16="http://schemas.microsoft.com/office/drawing/2014/main" id="{19213A71-2C5A-4D92-9C11-D9DDF4E5BA2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6" name="Text Box 11">
          <a:extLst>
            <a:ext uri="{FF2B5EF4-FFF2-40B4-BE49-F238E27FC236}">
              <a16:creationId xmlns:a16="http://schemas.microsoft.com/office/drawing/2014/main" id="{59B6EC6B-42CC-4B7D-90C4-12A1495CD23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7" name="Text Box 12">
          <a:extLst>
            <a:ext uri="{FF2B5EF4-FFF2-40B4-BE49-F238E27FC236}">
              <a16:creationId xmlns:a16="http://schemas.microsoft.com/office/drawing/2014/main" id="{1633ECA7-59A8-4E14-9F6E-D3E5CDA4636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8" name="Text Box 13">
          <a:extLst>
            <a:ext uri="{FF2B5EF4-FFF2-40B4-BE49-F238E27FC236}">
              <a16:creationId xmlns:a16="http://schemas.microsoft.com/office/drawing/2014/main" id="{DF43335C-504B-435B-B87A-C8074FA9711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89" name="Text Box 14">
          <a:extLst>
            <a:ext uri="{FF2B5EF4-FFF2-40B4-BE49-F238E27FC236}">
              <a16:creationId xmlns:a16="http://schemas.microsoft.com/office/drawing/2014/main" id="{67E2B171-7B26-45F4-844E-A6EA24F4422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0" name="Text Box 15">
          <a:extLst>
            <a:ext uri="{FF2B5EF4-FFF2-40B4-BE49-F238E27FC236}">
              <a16:creationId xmlns:a16="http://schemas.microsoft.com/office/drawing/2014/main" id="{3CEAF30C-391D-42B3-B4B2-DB978ED224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1" name="Text Box 16">
          <a:extLst>
            <a:ext uri="{FF2B5EF4-FFF2-40B4-BE49-F238E27FC236}">
              <a16:creationId xmlns:a16="http://schemas.microsoft.com/office/drawing/2014/main" id="{90B770F4-CCE2-4136-9146-5EA55A95587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2" name="Text Box 17">
          <a:extLst>
            <a:ext uri="{FF2B5EF4-FFF2-40B4-BE49-F238E27FC236}">
              <a16:creationId xmlns:a16="http://schemas.microsoft.com/office/drawing/2014/main" id="{0465E42B-C1DC-436D-A622-5BC0634D09E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3" name="Text Box 6">
          <a:extLst>
            <a:ext uri="{FF2B5EF4-FFF2-40B4-BE49-F238E27FC236}">
              <a16:creationId xmlns:a16="http://schemas.microsoft.com/office/drawing/2014/main" id="{BAF23C34-3A39-4506-B870-D764FB75584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4" name="Text Box 7">
          <a:extLst>
            <a:ext uri="{FF2B5EF4-FFF2-40B4-BE49-F238E27FC236}">
              <a16:creationId xmlns:a16="http://schemas.microsoft.com/office/drawing/2014/main" id="{2E516EC1-B0EA-4B4C-BCC9-865FD280C34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5" name="Text Box 8">
          <a:extLst>
            <a:ext uri="{FF2B5EF4-FFF2-40B4-BE49-F238E27FC236}">
              <a16:creationId xmlns:a16="http://schemas.microsoft.com/office/drawing/2014/main" id="{ABFF14DF-CCC1-490F-99B9-5C6999768A4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6" name="Text Box 9">
          <a:extLst>
            <a:ext uri="{FF2B5EF4-FFF2-40B4-BE49-F238E27FC236}">
              <a16:creationId xmlns:a16="http://schemas.microsoft.com/office/drawing/2014/main" id="{445BD7C5-EC55-4862-BDBA-35FEF88173E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7" name="Text Box 10">
          <a:extLst>
            <a:ext uri="{FF2B5EF4-FFF2-40B4-BE49-F238E27FC236}">
              <a16:creationId xmlns:a16="http://schemas.microsoft.com/office/drawing/2014/main" id="{32AAC73A-FCEE-4ECF-A638-648DB3ACE4C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8" name="Text Box 11">
          <a:extLst>
            <a:ext uri="{FF2B5EF4-FFF2-40B4-BE49-F238E27FC236}">
              <a16:creationId xmlns:a16="http://schemas.microsoft.com/office/drawing/2014/main" id="{9AD79A28-5386-4B86-86A4-70BCE4FE9DB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299" name="Text Box 12">
          <a:extLst>
            <a:ext uri="{FF2B5EF4-FFF2-40B4-BE49-F238E27FC236}">
              <a16:creationId xmlns:a16="http://schemas.microsoft.com/office/drawing/2014/main" id="{B988BC77-9888-4207-A7A5-27D8CE0FECF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0" name="Text Box 13">
          <a:extLst>
            <a:ext uri="{FF2B5EF4-FFF2-40B4-BE49-F238E27FC236}">
              <a16:creationId xmlns:a16="http://schemas.microsoft.com/office/drawing/2014/main" id="{668743D9-5000-421D-B1E1-35F74851937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1" name="Text Box 14">
          <a:extLst>
            <a:ext uri="{FF2B5EF4-FFF2-40B4-BE49-F238E27FC236}">
              <a16:creationId xmlns:a16="http://schemas.microsoft.com/office/drawing/2014/main" id="{D8595685-D0C8-452D-B9E0-7B2928CFBFD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2" name="Text Box 15">
          <a:extLst>
            <a:ext uri="{FF2B5EF4-FFF2-40B4-BE49-F238E27FC236}">
              <a16:creationId xmlns:a16="http://schemas.microsoft.com/office/drawing/2014/main" id="{A33F504C-F917-4B00-8F93-4049323581B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3" name="Text Box 16">
          <a:extLst>
            <a:ext uri="{FF2B5EF4-FFF2-40B4-BE49-F238E27FC236}">
              <a16:creationId xmlns:a16="http://schemas.microsoft.com/office/drawing/2014/main" id="{873940D3-2DB6-4533-80CD-C313B1683CB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4" name="Text Box 17">
          <a:extLst>
            <a:ext uri="{FF2B5EF4-FFF2-40B4-BE49-F238E27FC236}">
              <a16:creationId xmlns:a16="http://schemas.microsoft.com/office/drawing/2014/main" id="{F4E78421-8F5B-437C-867C-233FD68C538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5" name="Text Box 6">
          <a:extLst>
            <a:ext uri="{FF2B5EF4-FFF2-40B4-BE49-F238E27FC236}">
              <a16:creationId xmlns:a16="http://schemas.microsoft.com/office/drawing/2014/main" id="{2FAA1987-97D9-4B63-A032-A39951BD199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6" name="Text Box 7">
          <a:extLst>
            <a:ext uri="{FF2B5EF4-FFF2-40B4-BE49-F238E27FC236}">
              <a16:creationId xmlns:a16="http://schemas.microsoft.com/office/drawing/2014/main" id="{6D031C82-4BCF-4A5B-A7C5-4D624D32C50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7" name="Text Box 8">
          <a:extLst>
            <a:ext uri="{FF2B5EF4-FFF2-40B4-BE49-F238E27FC236}">
              <a16:creationId xmlns:a16="http://schemas.microsoft.com/office/drawing/2014/main" id="{62CBA1D9-3C0F-402B-89A0-37A1A9337B1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8" name="Text Box 9">
          <a:extLst>
            <a:ext uri="{FF2B5EF4-FFF2-40B4-BE49-F238E27FC236}">
              <a16:creationId xmlns:a16="http://schemas.microsoft.com/office/drawing/2014/main" id="{783E510E-A7F7-4A68-8D3E-BDA8B3FDD13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09" name="Text Box 10">
          <a:extLst>
            <a:ext uri="{FF2B5EF4-FFF2-40B4-BE49-F238E27FC236}">
              <a16:creationId xmlns:a16="http://schemas.microsoft.com/office/drawing/2014/main" id="{BB280F9A-EE70-4CAA-B2BF-3036E1336E9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0" name="Text Box 11">
          <a:extLst>
            <a:ext uri="{FF2B5EF4-FFF2-40B4-BE49-F238E27FC236}">
              <a16:creationId xmlns:a16="http://schemas.microsoft.com/office/drawing/2014/main" id="{C746B5AB-394F-454A-9E36-D2E1C0BCFF5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1" name="Text Box 12">
          <a:extLst>
            <a:ext uri="{FF2B5EF4-FFF2-40B4-BE49-F238E27FC236}">
              <a16:creationId xmlns:a16="http://schemas.microsoft.com/office/drawing/2014/main" id="{4A7908AF-EBF9-42EE-B926-2701B685DA2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2" name="Text Box 13">
          <a:extLst>
            <a:ext uri="{FF2B5EF4-FFF2-40B4-BE49-F238E27FC236}">
              <a16:creationId xmlns:a16="http://schemas.microsoft.com/office/drawing/2014/main" id="{1A88E69C-DA48-438E-AA54-E333C85725A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3" name="Text Box 14">
          <a:extLst>
            <a:ext uri="{FF2B5EF4-FFF2-40B4-BE49-F238E27FC236}">
              <a16:creationId xmlns:a16="http://schemas.microsoft.com/office/drawing/2014/main" id="{B10D6F30-2E9D-4DED-BFA7-345225027EB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4" name="Text Box 15">
          <a:extLst>
            <a:ext uri="{FF2B5EF4-FFF2-40B4-BE49-F238E27FC236}">
              <a16:creationId xmlns:a16="http://schemas.microsoft.com/office/drawing/2014/main" id="{D28B3343-83B3-47C9-9F60-928003E8209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5" name="Text Box 16">
          <a:extLst>
            <a:ext uri="{FF2B5EF4-FFF2-40B4-BE49-F238E27FC236}">
              <a16:creationId xmlns:a16="http://schemas.microsoft.com/office/drawing/2014/main" id="{6785C462-504D-4E58-B14D-BFFDB131C79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6" name="Text Box 17">
          <a:extLst>
            <a:ext uri="{FF2B5EF4-FFF2-40B4-BE49-F238E27FC236}">
              <a16:creationId xmlns:a16="http://schemas.microsoft.com/office/drawing/2014/main" id="{1DFF7795-E3F7-444B-A02F-C4B306353CC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7" name="Text Box 7">
          <a:extLst>
            <a:ext uri="{FF2B5EF4-FFF2-40B4-BE49-F238E27FC236}">
              <a16:creationId xmlns:a16="http://schemas.microsoft.com/office/drawing/2014/main" id="{19BADA57-4A1F-4296-A44B-9E0E716DC4F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8" name="Text Box 8">
          <a:extLst>
            <a:ext uri="{FF2B5EF4-FFF2-40B4-BE49-F238E27FC236}">
              <a16:creationId xmlns:a16="http://schemas.microsoft.com/office/drawing/2014/main" id="{5FCA139D-DF78-48BD-8097-168E1F6BA70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19" name="Text Box 9">
          <a:extLst>
            <a:ext uri="{FF2B5EF4-FFF2-40B4-BE49-F238E27FC236}">
              <a16:creationId xmlns:a16="http://schemas.microsoft.com/office/drawing/2014/main" id="{346095AA-ABE0-40BC-94BA-C689B517B36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0" name="Text Box 10">
          <a:extLst>
            <a:ext uri="{FF2B5EF4-FFF2-40B4-BE49-F238E27FC236}">
              <a16:creationId xmlns:a16="http://schemas.microsoft.com/office/drawing/2014/main" id="{040AEAAE-BD34-4F65-AA59-53F035C6488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1" name="Text Box 11">
          <a:extLst>
            <a:ext uri="{FF2B5EF4-FFF2-40B4-BE49-F238E27FC236}">
              <a16:creationId xmlns:a16="http://schemas.microsoft.com/office/drawing/2014/main" id="{2C62337C-6AD7-4D35-A390-A9F7669F763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2" name="Text Box 12">
          <a:extLst>
            <a:ext uri="{FF2B5EF4-FFF2-40B4-BE49-F238E27FC236}">
              <a16:creationId xmlns:a16="http://schemas.microsoft.com/office/drawing/2014/main" id="{18D1772B-3622-4B75-B18D-12A66DBD38E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3" name="Text Box 13">
          <a:extLst>
            <a:ext uri="{FF2B5EF4-FFF2-40B4-BE49-F238E27FC236}">
              <a16:creationId xmlns:a16="http://schemas.microsoft.com/office/drawing/2014/main" id="{07495CDF-7A73-4CB8-B4F5-9522C5AE99C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4" name="Text Box 14">
          <a:extLst>
            <a:ext uri="{FF2B5EF4-FFF2-40B4-BE49-F238E27FC236}">
              <a16:creationId xmlns:a16="http://schemas.microsoft.com/office/drawing/2014/main" id="{DDD29A96-6B5A-4ECC-BC48-820F33155CF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5" name="Text Box 15">
          <a:extLst>
            <a:ext uri="{FF2B5EF4-FFF2-40B4-BE49-F238E27FC236}">
              <a16:creationId xmlns:a16="http://schemas.microsoft.com/office/drawing/2014/main" id="{254AE171-9563-4022-804C-BDB1EBBB1BD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6" name="Text Box 16">
          <a:extLst>
            <a:ext uri="{FF2B5EF4-FFF2-40B4-BE49-F238E27FC236}">
              <a16:creationId xmlns:a16="http://schemas.microsoft.com/office/drawing/2014/main" id="{8D3508AB-2037-4877-BEF1-C78C18A0659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7" name="Text Box 17">
          <a:extLst>
            <a:ext uri="{FF2B5EF4-FFF2-40B4-BE49-F238E27FC236}">
              <a16:creationId xmlns:a16="http://schemas.microsoft.com/office/drawing/2014/main" id="{F769C7CA-B618-4304-B580-161E1396427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8" name="Text Box 6">
          <a:extLst>
            <a:ext uri="{FF2B5EF4-FFF2-40B4-BE49-F238E27FC236}">
              <a16:creationId xmlns:a16="http://schemas.microsoft.com/office/drawing/2014/main" id="{2B31C9DD-7A67-444F-B812-FA8AE83FCC9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29" name="Text Box 7">
          <a:extLst>
            <a:ext uri="{FF2B5EF4-FFF2-40B4-BE49-F238E27FC236}">
              <a16:creationId xmlns:a16="http://schemas.microsoft.com/office/drawing/2014/main" id="{67421B92-A081-489C-A6E9-6A4E92F5110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0" name="Text Box 8">
          <a:extLst>
            <a:ext uri="{FF2B5EF4-FFF2-40B4-BE49-F238E27FC236}">
              <a16:creationId xmlns:a16="http://schemas.microsoft.com/office/drawing/2014/main" id="{8AC5F1EE-6C35-4679-A7D1-1C7C06246C0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1" name="Text Box 9">
          <a:extLst>
            <a:ext uri="{FF2B5EF4-FFF2-40B4-BE49-F238E27FC236}">
              <a16:creationId xmlns:a16="http://schemas.microsoft.com/office/drawing/2014/main" id="{61DB41AF-63F2-4BBE-99C1-182271D6E56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2" name="Text Box 10">
          <a:extLst>
            <a:ext uri="{FF2B5EF4-FFF2-40B4-BE49-F238E27FC236}">
              <a16:creationId xmlns:a16="http://schemas.microsoft.com/office/drawing/2014/main" id="{911D69E9-C04E-4553-9C07-4C98D069FCF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3" name="Text Box 11">
          <a:extLst>
            <a:ext uri="{FF2B5EF4-FFF2-40B4-BE49-F238E27FC236}">
              <a16:creationId xmlns:a16="http://schemas.microsoft.com/office/drawing/2014/main" id="{65A17271-DEC4-4DF1-80D0-61E5AD5E282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4" name="Text Box 12">
          <a:extLst>
            <a:ext uri="{FF2B5EF4-FFF2-40B4-BE49-F238E27FC236}">
              <a16:creationId xmlns:a16="http://schemas.microsoft.com/office/drawing/2014/main" id="{17CC4A16-8960-44C8-B8A0-6F241E8003D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5" name="Text Box 13">
          <a:extLst>
            <a:ext uri="{FF2B5EF4-FFF2-40B4-BE49-F238E27FC236}">
              <a16:creationId xmlns:a16="http://schemas.microsoft.com/office/drawing/2014/main" id="{5B2817D6-C786-421F-9E21-F815D26ACB5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6" name="Text Box 14">
          <a:extLst>
            <a:ext uri="{FF2B5EF4-FFF2-40B4-BE49-F238E27FC236}">
              <a16:creationId xmlns:a16="http://schemas.microsoft.com/office/drawing/2014/main" id="{3D5DCD4D-68DA-46E1-AE3F-B650D9D0B9E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7" name="Text Box 15">
          <a:extLst>
            <a:ext uri="{FF2B5EF4-FFF2-40B4-BE49-F238E27FC236}">
              <a16:creationId xmlns:a16="http://schemas.microsoft.com/office/drawing/2014/main" id="{347D96BE-E844-45D1-8D58-124C49FC5AF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8" name="Text Box 16">
          <a:extLst>
            <a:ext uri="{FF2B5EF4-FFF2-40B4-BE49-F238E27FC236}">
              <a16:creationId xmlns:a16="http://schemas.microsoft.com/office/drawing/2014/main" id="{461EA550-F87C-450C-B299-A91CC4A607C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39" name="Text Box 17">
          <a:extLst>
            <a:ext uri="{FF2B5EF4-FFF2-40B4-BE49-F238E27FC236}">
              <a16:creationId xmlns:a16="http://schemas.microsoft.com/office/drawing/2014/main" id="{2EA727BA-A2A0-43E7-931F-5F454608981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0" name="Text Box 6">
          <a:extLst>
            <a:ext uri="{FF2B5EF4-FFF2-40B4-BE49-F238E27FC236}">
              <a16:creationId xmlns:a16="http://schemas.microsoft.com/office/drawing/2014/main" id="{F9D41431-D6D8-4D5A-98AF-3BB15511667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1" name="Text Box 7">
          <a:extLst>
            <a:ext uri="{FF2B5EF4-FFF2-40B4-BE49-F238E27FC236}">
              <a16:creationId xmlns:a16="http://schemas.microsoft.com/office/drawing/2014/main" id="{8C223653-AF8A-437D-9231-97ED8EC54D3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2" name="Text Box 8">
          <a:extLst>
            <a:ext uri="{FF2B5EF4-FFF2-40B4-BE49-F238E27FC236}">
              <a16:creationId xmlns:a16="http://schemas.microsoft.com/office/drawing/2014/main" id="{B265D3B5-F3BE-4E60-8BC8-E9EBB96CEEE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3" name="Text Box 9">
          <a:extLst>
            <a:ext uri="{FF2B5EF4-FFF2-40B4-BE49-F238E27FC236}">
              <a16:creationId xmlns:a16="http://schemas.microsoft.com/office/drawing/2014/main" id="{44AD3A4B-55A6-4225-88B6-E902467B51D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4" name="Text Box 10">
          <a:extLst>
            <a:ext uri="{FF2B5EF4-FFF2-40B4-BE49-F238E27FC236}">
              <a16:creationId xmlns:a16="http://schemas.microsoft.com/office/drawing/2014/main" id="{0BB1CFC2-4797-48AA-BC9B-305EBE7E235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5" name="Text Box 11">
          <a:extLst>
            <a:ext uri="{FF2B5EF4-FFF2-40B4-BE49-F238E27FC236}">
              <a16:creationId xmlns:a16="http://schemas.microsoft.com/office/drawing/2014/main" id="{0F6D663B-E2BF-4F3D-A255-E3C0C0565B1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6" name="Text Box 12">
          <a:extLst>
            <a:ext uri="{FF2B5EF4-FFF2-40B4-BE49-F238E27FC236}">
              <a16:creationId xmlns:a16="http://schemas.microsoft.com/office/drawing/2014/main" id="{52C80D4B-3D26-416D-AC87-DDDA0EB500F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7" name="Text Box 13">
          <a:extLst>
            <a:ext uri="{FF2B5EF4-FFF2-40B4-BE49-F238E27FC236}">
              <a16:creationId xmlns:a16="http://schemas.microsoft.com/office/drawing/2014/main" id="{71A87AA9-F992-49C0-A195-1CCAECCF8D2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8" name="Text Box 14">
          <a:extLst>
            <a:ext uri="{FF2B5EF4-FFF2-40B4-BE49-F238E27FC236}">
              <a16:creationId xmlns:a16="http://schemas.microsoft.com/office/drawing/2014/main" id="{44493855-0779-4FFC-B51F-719F764544E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49" name="Text Box 15">
          <a:extLst>
            <a:ext uri="{FF2B5EF4-FFF2-40B4-BE49-F238E27FC236}">
              <a16:creationId xmlns:a16="http://schemas.microsoft.com/office/drawing/2014/main" id="{ADCB036B-F94F-48DE-94D7-FE23D2DE2B9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0" name="Text Box 16">
          <a:extLst>
            <a:ext uri="{FF2B5EF4-FFF2-40B4-BE49-F238E27FC236}">
              <a16:creationId xmlns:a16="http://schemas.microsoft.com/office/drawing/2014/main" id="{5081BDAE-581C-42C5-A595-E062BA19B8D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1" name="Text Box 17">
          <a:extLst>
            <a:ext uri="{FF2B5EF4-FFF2-40B4-BE49-F238E27FC236}">
              <a16:creationId xmlns:a16="http://schemas.microsoft.com/office/drawing/2014/main" id="{ADB2279D-3402-460A-B2A0-6D84B2035FA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2" name="Text Box 6">
          <a:extLst>
            <a:ext uri="{FF2B5EF4-FFF2-40B4-BE49-F238E27FC236}">
              <a16:creationId xmlns:a16="http://schemas.microsoft.com/office/drawing/2014/main" id="{8CA2E869-C208-4DBB-A217-7257116418B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3" name="Text Box 7">
          <a:extLst>
            <a:ext uri="{FF2B5EF4-FFF2-40B4-BE49-F238E27FC236}">
              <a16:creationId xmlns:a16="http://schemas.microsoft.com/office/drawing/2014/main" id="{2205FCEB-3B2E-4294-987B-EB12E8BFAD7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4" name="Text Box 8">
          <a:extLst>
            <a:ext uri="{FF2B5EF4-FFF2-40B4-BE49-F238E27FC236}">
              <a16:creationId xmlns:a16="http://schemas.microsoft.com/office/drawing/2014/main" id="{8E7931A4-EFEF-47DD-AC42-6ED4A0A6225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5" name="Text Box 9">
          <a:extLst>
            <a:ext uri="{FF2B5EF4-FFF2-40B4-BE49-F238E27FC236}">
              <a16:creationId xmlns:a16="http://schemas.microsoft.com/office/drawing/2014/main" id="{B50B03C7-1C23-4A3A-99B9-09C52EC7722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6" name="Text Box 10">
          <a:extLst>
            <a:ext uri="{FF2B5EF4-FFF2-40B4-BE49-F238E27FC236}">
              <a16:creationId xmlns:a16="http://schemas.microsoft.com/office/drawing/2014/main" id="{A7B2D58D-4FB5-4CD6-AECB-1E2C8FCDE2E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7" name="Text Box 11">
          <a:extLst>
            <a:ext uri="{FF2B5EF4-FFF2-40B4-BE49-F238E27FC236}">
              <a16:creationId xmlns:a16="http://schemas.microsoft.com/office/drawing/2014/main" id="{87D8CD73-52A6-4805-AA7D-F5372D1F39B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8" name="Text Box 12">
          <a:extLst>
            <a:ext uri="{FF2B5EF4-FFF2-40B4-BE49-F238E27FC236}">
              <a16:creationId xmlns:a16="http://schemas.microsoft.com/office/drawing/2014/main" id="{61E6190C-BA13-41B4-AE50-51FE0328AC3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59" name="Text Box 13">
          <a:extLst>
            <a:ext uri="{FF2B5EF4-FFF2-40B4-BE49-F238E27FC236}">
              <a16:creationId xmlns:a16="http://schemas.microsoft.com/office/drawing/2014/main" id="{43A19D12-D950-404A-86CE-408C2600D56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0" name="Text Box 14">
          <a:extLst>
            <a:ext uri="{FF2B5EF4-FFF2-40B4-BE49-F238E27FC236}">
              <a16:creationId xmlns:a16="http://schemas.microsoft.com/office/drawing/2014/main" id="{79829C96-F427-4D9A-A143-58E8B54259B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1" name="Text Box 15">
          <a:extLst>
            <a:ext uri="{FF2B5EF4-FFF2-40B4-BE49-F238E27FC236}">
              <a16:creationId xmlns:a16="http://schemas.microsoft.com/office/drawing/2014/main" id="{9B4B65C4-061F-4DAC-A020-9F72B6A5120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2" name="Text Box 16">
          <a:extLst>
            <a:ext uri="{FF2B5EF4-FFF2-40B4-BE49-F238E27FC236}">
              <a16:creationId xmlns:a16="http://schemas.microsoft.com/office/drawing/2014/main" id="{D06D0413-3E68-4EF1-B8AC-57F6CEB71D8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3" name="Text Box 17">
          <a:extLst>
            <a:ext uri="{FF2B5EF4-FFF2-40B4-BE49-F238E27FC236}">
              <a16:creationId xmlns:a16="http://schemas.microsoft.com/office/drawing/2014/main" id="{D286E6C0-29FD-4959-BB03-135F3FED3E1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4" name="Text Box 7">
          <a:extLst>
            <a:ext uri="{FF2B5EF4-FFF2-40B4-BE49-F238E27FC236}">
              <a16:creationId xmlns:a16="http://schemas.microsoft.com/office/drawing/2014/main" id="{E4F16C77-F5EF-469C-A72E-44D62A909AB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5" name="Text Box 8">
          <a:extLst>
            <a:ext uri="{FF2B5EF4-FFF2-40B4-BE49-F238E27FC236}">
              <a16:creationId xmlns:a16="http://schemas.microsoft.com/office/drawing/2014/main" id="{8443DD9C-E343-4591-8AF6-43626A48D03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6" name="Text Box 9">
          <a:extLst>
            <a:ext uri="{FF2B5EF4-FFF2-40B4-BE49-F238E27FC236}">
              <a16:creationId xmlns:a16="http://schemas.microsoft.com/office/drawing/2014/main" id="{7EE6D924-2DE1-408A-8228-0D352F05A91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7" name="Text Box 10">
          <a:extLst>
            <a:ext uri="{FF2B5EF4-FFF2-40B4-BE49-F238E27FC236}">
              <a16:creationId xmlns:a16="http://schemas.microsoft.com/office/drawing/2014/main" id="{AAE22F22-9368-4EBF-A654-93BDABA7266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8" name="Text Box 11">
          <a:extLst>
            <a:ext uri="{FF2B5EF4-FFF2-40B4-BE49-F238E27FC236}">
              <a16:creationId xmlns:a16="http://schemas.microsoft.com/office/drawing/2014/main" id="{887A2EDA-F105-474D-B18D-9EB2DBBAB92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69" name="Text Box 12">
          <a:extLst>
            <a:ext uri="{FF2B5EF4-FFF2-40B4-BE49-F238E27FC236}">
              <a16:creationId xmlns:a16="http://schemas.microsoft.com/office/drawing/2014/main" id="{C2DA4C95-CCCD-452D-AEDA-D03804A57FD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0" name="Text Box 13">
          <a:extLst>
            <a:ext uri="{FF2B5EF4-FFF2-40B4-BE49-F238E27FC236}">
              <a16:creationId xmlns:a16="http://schemas.microsoft.com/office/drawing/2014/main" id="{62958190-C5B7-4AAB-A484-3D923F39059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1" name="Text Box 14">
          <a:extLst>
            <a:ext uri="{FF2B5EF4-FFF2-40B4-BE49-F238E27FC236}">
              <a16:creationId xmlns:a16="http://schemas.microsoft.com/office/drawing/2014/main" id="{5C316C24-095E-4CA4-9CB4-55426BA50B1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2" name="Text Box 15">
          <a:extLst>
            <a:ext uri="{FF2B5EF4-FFF2-40B4-BE49-F238E27FC236}">
              <a16:creationId xmlns:a16="http://schemas.microsoft.com/office/drawing/2014/main" id="{C963A2D7-E3B1-463F-9B42-20F571ABCD7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3" name="Text Box 16">
          <a:extLst>
            <a:ext uri="{FF2B5EF4-FFF2-40B4-BE49-F238E27FC236}">
              <a16:creationId xmlns:a16="http://schemas.microsoft.com/office/drawing/2014/main" id="{7C76E80B-D173-488A-A71D-B981A48F484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4" name="Text Box 17">
          <a:extLst>
            <a:ext uri="{FF2B5EF4-FFF2-40B4-BE49-F238E27FC236}">
              <a16:creationId xmlns:a16="http://schemas.microsoft.com/office/drawing/2014/main" id="{5226037A-A670-4BEF-BFF8-8960821C8A2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5" name="Text Box 6">
          <a:extLst>
            <a:ext uri="{FF2B5EF4-FFF2-40B4-BE49-F238E27FC236}">
              <a16:creationId xmlns:a16="http://schemas.microsoft.com/office/drawing/2014/main" id="{B53F892A-5D14-4195-89CE-D883A71565A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6" name="Text Box 7">
          <a:extLst>
            <a:ext uri="{FF2B5EF4-FFF2-40B4-BE49-F238E27FC236}">
              <a16:creationId xmlns:a16="http://schemas.microsoft.com/office/drawing/2014/main" id="{CAA9358F-37F8-4497-878C-AD0737FE706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7" name="Text Box 8">
          <a:extLst>
            <a:ext uri="{FF2B5EF4-FFF2-40B4-BE49-F238E27FC236}">
              <a16:creationId xmlns:a16="http://schemas.microsoft.com/office/drawing/2014/main" id="{5036844B-6CBE-40AD-AFF5-52A679FAFAA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8" name="Text Box 9">
          <a:extLst>
            <a:ext uri="{FF2B5EF4-FFF2-40B4-BE49-F238E27FC236}">
              <a16:creationId xmlns:a16="http://schemas.microsoft.com/office/drawing/2014/main" id="{3D2383D0-8B6F-4E47-81CE-8A973DCA9A3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79" name="Text Box 10">
          <a:extLst>
            <a:ext uri="{FF2B5EF4-FFF2-40B4-BE49-F238E27FC236}">
              <a16:creationId xmlns:a16="http://schemas.microsoft.com/office/drawing/2014/main" id="{C5C5A3AC-67E4-49B4-A34C-95489E428DC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0" name="Text Box 11">
          <a:extLst>
            <a:ext uri="{FF2B5EF4-FFF2-40B4-BE49-F238E27FC236}">
              <a16:creationId xmlns:a16="http://schemas.microsoft.com/office/drawing/2014/main" id="{B16F677A-4BC3-4E8B-98F3-EEE2C9AA706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1" name="Text Box 12">
          <a:extLst>
            <a:ext uri="{FF2B5EF4-FFF2-40B4-BE49-F238E27FC236}">
              <a16:creationId xmlns:a16="http://schemas.microsoft.com/office/drawing/2014/main" id="{F0B0705F-988E-43F3-9726-CFA293CC19E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2" name="Text Box 13">
          <a:extLst>
            <a:ext uri="{FF2B5EF4-FFF2-40B4-BE49-F238E27FC236}">
              <a16:creationId xmlns:a16="http://schemas.microsoft.com/office/drawing/2014/main" id="{94352075-EDCB-4643-8FF5-F749942E16B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3" name="Text Box 14">
          <a:extLst>
            <a:ext uri="{FF2B5EF4-FFF2-40B4-BE49-F238E27FC236}">
              <a16:creationId xmlns:a16="http://schemas.microsoft.com/office/drawing/2014/main" id="{F1416970-0135-4D53-9C86-E889925A79D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4" name="Text Box 15">
          <a:extLst>
            <a:ext uri="{FF2B5EF4-FFF2-40B4-BE49-F238E27FC236}">
              <a16:creationId xmlns:a16="http://schemas.microsoft.com/office/drawing/2014/main" id="{74D0546E-FEEE-4A7D-B6BE-9CE1F5C2407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5" name="Text Box 16">
          <a:extLst>
            <a:ext uri="{FF2B5EF4-FFF2-40B4-BE49-F238E27FC236}">
              <a16:creationId xmlns:a16="http://schemas.microsoft.com/office/drawing/2014/main" id="{190E8A37-2074-46AA-A2BE-8052BF87D8E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6" name="Text Box 17">
          <a:extLst>
            <a:ext uri="{FF2B5EF4-FFF2-40B4-BE49-F238E27FC236}">
              <a16:creationId xmlns:a16="http://schemas.microsoft.com/office/drawing/2014/main" id="{6C876F55-EBDB-4BAC-96B3-54AAEEE1E08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7" name="Text Box 6">
          <a:extLst>
            <a:ext uri="{FF2B5EF4-FFF2-40B4-BE49-F238E27FC236}">
              <a16:creationId xmlns:a16="http://schemas.microsoft.com/office/drawing/2014/main" id="{7B37F4C0-D89B-49AD-9012-C79A6BC502C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8" name="Text Box 7">
          <a:extLst>
            <a:ext uri="{FF2B5EF4-FFF2-40B4-BE49-F238E27FC236}">
              <a16:creationId xmlns:a16="http://schemas.microsoft.com/office/drawing/2014/main" id="{CFE14700-22CB-487A-A314-C38AD3587E2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89" name="Text Box 8">
          <a:extLst>
            <a:ext uri="{FF2B5EF4-FFF2-40B4-BE49-F238E27FC236}">
              <a16:creationId xmlns:a16="http://schemas.microsoft.com/office/drawing/2014/main" id="{D4ABB78F-4485-4EA1-8163-777E521DD9E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0" name="Text Box 9">
          <a:extLst>
            <a:ext uri="{FF2B5EF4-FFF2-40B4-BE49-F238E27FC236}">
              <a16:creationId xmlns:a16="http://schemas.microsoft.com/office/drawing/2014/main" id="{0E652126-5534-47A7-BF1A-80101502EC9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1" name="Text Box 10">
          <a:extLst>
            <a:ext uri="{FF2B5EF4-FFF2-40B4-BE49-F238E27FC236}">
              <a16:creationId xmlns:a16="http://schemas.microsoft.com/office/drawing/2014/main" id="{037BEC98-9321-4D39-AB51-3860EF292CB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2" name="Text Box 11">
          <a:extLst>
            <a:ext uri="{FF2B5EF4-FFF2-40B4-BE49-F238E27FC236}">
              <a16:creationId xmlns:a16="http://schemas.microsoft.com/office/drawing/2014/main" id="{9963C21E-F7EA-41BD-8877-C8F36ECA540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3" name="Text Box 12">
          <a:extLst>
            <a:ext uri="{FF2B5EF4-FFF2-40B4-BE49-F238E27FC236}">
              <a16:creationId xmlns:a16="http://schemas.microsoft.com/office/drawing/2014/main" id="{F00AA2EF-FC2C-4D9F-AE2B-14D860FD663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4" name="Text Box 13">
          <a:extLst>
            <a:ext uri="{FF2B5EF4-FFF2-40B4-BE49-F238E27FC236}">
              <a16:creationId xmlns:a16="http://schemas.microsoft.com/office/drawing/2014/main" id="{F45441C0-AF1C-41E2-9836-150473A0CC9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5" name="Text Box 14">
          <a:extLst>
            <a:ext uri="{FF2B5EF4-FFF2-40B4-BE49-F238E27FC236}">
              <a16:creationId xmlns:a16="http://schemas.microsoft.com/office/drawing/2014/main" id="{3A4E2CA7-FB25-4890-BFBF-457579B4A1E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6" name="Text Box 15">
          <a:extLst>
            <a:ext uri="{FF2B5EF4-FFF2-40B4-BE49-F238E27FC236}">
              <a16:creationId xmlns:a16="http://schemas.microsoft.com/office/drawing/2014/main" id="{E16C0325-2AE0-45EF-A418-E91C5161884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7" name="Text Box 16">
          <a:extLst>
            <a:ext uri="{FF2B5EF4-FFF2-40B4-BE49-F238E27FC236}">
              <a16:creationId xmlns:a16="http://schemas.microsoft.com/office/drawing/2014/main" id="{049BE641-7B92-4D1E-9713-3AC3FA8E4BC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8" name="Text Box 17">
          <a:extLst>
            <a:ext uri="{FF2B5EF4-FFF2-40B4-BE49-F238E27FC236}">
              <a16:creationId xmlns:a16="http://schemas.microsoft.com/office/drawing/2014/main" id="{78BC3268-5CD6-4A4B-B81A-C59E67DD07C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399" name="Text Box 6">
          <a:extLst>
            <a:ext uri="{FF2B5EF4-FFF2-40B4-BE49-F238E27FC236}">
              <a16:creationId xmlns:a16="http://schemas.microsoft.com/office/drawing/2014/main" id="{374247C9-B3F1-42AD-853D-FD87935CAD5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0" name="Text Box 7">
          <a:extLst>
            <a:ext uri="{FF2B5EF4-FFF2-40B4-BE49-F238E27FC236}">
              <a16:creationId xmlns:a16="http://schemas.microsoft.com/office/drawing/2014/main" id="{E82F86CF-3CBC-4E53-BEE3-A0347130309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1" name="Text Box 8">
          <a:extLst>
            <a:ext uri="{FF2B5EF4-FFF2-40B4-BE49-F238E27FC236}">
              <a16:creationId xmlns:a16="http://schemas.microsoft.com/office/drawing/2014/main" id="{21D94247-4195-452E-92CC-4BC1630D29C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2" name="Text Box 9">
          <a:extLst>
            <a:ext uri="{FF2B5EF4-FFF2-40B4-BE49-F238E27FC236}">
              <a16:creationId xmlns:a16="http://schemas.microsoft.com/office/drawing/2014/main" id="{E7BDBE8E-B3FA-43A1-A751-2B88489833D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3" name="Text Box 10">
          <a:extLst>
            <a:ext uri="{FF2B5EF4-FFF2-40B4-BE49-F238E27FC236}">
              <a16:creationId xmlns:a16="http://schemas.microsoft.com/office/drawing/2014/main" id="{8539027E-BFAF-48A1-9E61-C34C282E4BF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4" name="Text Box 11">
          <a:extLst>
            <a:ext uri="{FF2B5EF4-FFF2-40B4-BE49-F238E27FC236}">
              <a16:creationId xmlns:a16="http://schemas.microsoft.com/office/drawing/2014/main" id="{119B20CF-08E5-4507-B7F6-1C50F51B376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5" name="Text Box 12">
          <a:extLst>
            <a:ext uri="{FF2B5EF4-FFF2-40B4-BE49-F238E27FC236}">
              <a16:creationId xmlns:a16="http://schemas.microsoft.com/office/drawing/2014/main" id="{1A4234B5-8B57-4744-944D-C23C84F0E6C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6" name="Text Box 13">
          <a:extLst>
            <a:ext uri="{FF2B5EF4-FFF2-40B4-BE49-F238E27FC236}">
              <a16:creationId xmlns:a16="http://schemas.microsoft.com/office/drawing/2014/main" id="{03BB23AB-D72E-47BA-A9F0-3F2F19AA9A5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7" name="Text Box 14">
          <a:extLst>
            <a:ext uri="{FF2B5EF4-FFF2-40B4-BE49-F238E27FC236}">
              <a16:creationId xmlns:a16="http://schemas.microsoft.com/office/drawing/2014/main" id="{20165DC3-7C93-4B0E-BBBF-69CC6AB83D2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8" name="Text Box 15">
          <a:extLst>
            <a:ext uri="{FF2B5EF4-FFF2-40B4-BE49-F238E27FC236}">
              <a16:creationId xmlns:a16="http://schemas.microsoft.com/office/drawing/2014/main" id="{9B4D7890-E0DD-46F2-B9EF-F48AACF4CFE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09" name="Text Box 16">
          <a:extLst>
            <a:ext uri="{FF2B5EF4-FFF2-40B4-BE49-F238E27FC236}">
              <a16:creationId xmlns:a16="http://schemas.microsoft.com/office/drawing/2014/main" id="{282821C3-CFB1-4C70-87B6-3BE47E1572D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0" name="Text Box 17">
          <a:extLst>
            <a:ext uri="{FF2B5EF4-FFF2-40B4-BE49-F238E27FC236}">
              <a16:creationId xmlns:a16="http://schemas.microsoft.com/office/drawing/2014/main" id="{064083AF-FB26-4EF8-98D5-60287F6EBCF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1" name="Text Box 7">
          <a:extLst>
            <a:ext uri="{FF2B5EF4-FFF2-40B4-BE49-F238E27FC236}">
              <a16:creationId xmlns:a16="http://schemas.microsoft.com/office/drawing/2014/main" id="{E592D268-F17E-4417-AF55-3A5B9F72373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2" name="Text Box 8">
          <a:extLst>
            <a:ext uri="{FF2B5EF4-FFF2-40B4-BE49-F238E27FC236}">
              <a16:creationId xmlns:a16="http://schemas.microsoft.com/office/drawing/2014/main" id="{19067066-72B8-480B-9B02-3FE0D8AB027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3" name="Text Box 9">
          <a:extLst>
            <a:ext uri="{FF2B5EF4-FFF2-40B4-BE49-F238E27FC236}">
              <a16:creationId xmlns:a16="http://schemas.microsoft.com/office/drawing/2014/main" id="{4ADDA7A4-0AEA-489B-8AFE-B75E639547C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4" name="Text Box 10">
          <a:extLst>
            <a:ext uri="{FF2B5EF4-FFF2-40B4-BE49-F238E27FC236}">
              <a16:creationId xmlns:a16="http://schemas.microsoft.com/office/drawing/2014/main" id="{6DC80F43-9334-45BA-A4E3-A424000AE68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5" name="Text Box 11">
          <a:extLst>
            <a:ext uri="{FF2B5EF4-FFF2-40B4-BE49-F238E27FC236}">
              <a16:creationId xmlns:a16="http://schemas.microsoft.com/office/drawing/2014/main" id="{4C69D6F6-2EA1-49FD-A36B-AFC4C7387EE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6" name="Text Box 12">
          <a:extLst>
            <a:ext uri="{FF2B5EF4-FFF2-40B4-BE49-F238E27FC236}">
              <a16:creationId xmlns:a16="http://schemas.microsoft.com/office/drawing/2014/main" id="{1A7940F6-1803-421C-A13A-4EF7B00350E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7" name="Text Box 13">
          <a:extLst>
            <a:ext uri="{FF2B5EF4-FFF2-40B4-BE49-F238E27FC236}">
              <a16:creationId xmlns:a16="http://schemas.microsoft.com/office/drawing/2014/main" id="{08DA7C80-320C-4195-8E85-B157244EA89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8" name="Text Box 14">
          <a:extLst>
            <a:ext uri="{FF2B5EF4-FFF2-40B4-BE49-F238E27FC236}">
              <a16:creationId xmlns:a16="http://schemas.microsoft.com/office/drawing/2014/main" id="{664B443F-2327-4C85-BFC5-3ED226F3D14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19" name="Text Box 15">
          <a:extLst>
            <a:ext uri="{FF2B5EF4-FFF2-40B4-BE49-F238E27FC236}">
              <a16:creationId xmlns:a16="http://schemas.microsoft.com/office/drawing/2014/main" id="{41735CF8-133F-459E-AA87-FBB990B7071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0" name="Text Box 16">
          <a:extLst>
            <a:ext uri="{FF2B5EF4-FFF2-40B4-BE49-F238E27FC236}">
              <a16:creationId xmlns:a16="http://schemas.microsoft.com/office/drawing/2014/main" id="{1F4B56A3-A9FE-4546-8B37-A1F7C421205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1" name="Text Box 17">
          <a:extLst>
            <a:ext uri="{FF2B5EF4-FFF2-40B4-BE49-F238E27FC236}">
              <a16:creationId xmlns:a16="http://schemas.microsoft.com/office/drawing/2014/main" id="{BB76F916-291C-4CBA-ABEF-0414997B0D5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2" name="Text Box 6">
          <a:extLst>
            <a:ext uri="{FF2B5EF4-FFF2-40B4-BE49-F238E27FC236}">
              <a16:creationId xmlns:a16="http://schemas.microsoft.com/office/drawing/2014/main" id="{CD7F2B97-A7B4-4388-B070-670CF32B5A7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3" name="Text Box 7">
          <a:extLst>
            <a:ext uri="{FF2B5EF4-FFF2-40B4-BE49-F238E27FC236}">
              <a16:creationId xmlns:a16="http://schemas.microsoft.com/office/drawing/2014/main" id="{FECE8CEF-C677-4A81-918F-396D9EF1909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4" name="Text Box 8">
          <a:extLst>
            <a:ext uri="{FF2B5EF4-FFF2-40B4-BE49-F238E27FC236}">
              <a16:creationId xmlns:a16="http://schemas.microsoft.com/office/drawing/2014/main" id="{5F02DE42-A088-47EC-8381-1793F0849EC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5" name="Text Box 9">
          <a:extLst>
            <a:ext uri="{FF2B5EF4-FFF2-40B4-BE49-F238E27FC236}">
              <a16:creationId xmlns:a16="http://schemas.microsoft.com/office/drawing/2014/main" id="{7F81FB95-200C-41CF-AD9A-25558CCFDAD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6" name="Text Box 10">
          <a:extLst>
            <a:ext uri="{FF2B5EF4-FFF2-40B4-BE49-F238E27FC236}">
              <a16:creationId xmlns:a16="http://schemas.microsoft.com/office/drawing/2014/main" id="{A68ECB68-C702-4B8E-86F1-F32D6856D66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7" name="Text Box 11">
          <a:extLst>
            <a:ext uri="{FF2B5EF4-FFF2-40B4-BE49-F238E27FC236}">
              <a16:creationId xmlns:a16="http://schemas.microsoft.com/office/drawing/2014/main" id="{5BF79B7C-F204-4653-9078-2E584CA28F4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8" name="Text Box 12">
          <a:extLst>
            <a:ext uri="{FF2B5EF4-FFF2-40B4-BE49-F238E27FC236}">
              <a16:creationId xmlns:a16="http://schemas.microsoft.com/office/drawing/2014/main" id="{46ACD83C-177D-4580-ABA4-935876DEC4E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29" name="Text Box 13">
          <a:extLst>
            <a:ext uri="{FF2B5EF4-FFF2-40B4-BE49-F238E27FC236}">
              <a16:creationId xmlns:a16="http://schemas.microsoft.com/office/drawing/2014/main" id="{63710241-B21E-4C43-AC6F-45843BE0714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0" name="Text Box 14">
          <a:extLst>
            <a:ext uri="{FF2B5EF4-FFF2-40B4-BE49-F238E27FC236}">
              <a16:creationId xmlns:a16="http://schemas.microsoft.com/office/drawing/2014/main" id="{D7377C76-3F63-425A-9C76-5B9C7AE2952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1" name="Text Box 15">
          <a:extLst>
            <a:ext uri="{FF2B5EF4-FFF2-40B4-BE49-F238E27FC236}">
              <a16:creationId xmlns:a16="http://schemas.microsoft.com/office/drawing/2014/main" id="{BF4E618F-0EEB-4916-A414-0DD69A26540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2" name="Text Box 16">
          <a:extLst>
            <a:ext uri="{FF2B5EF4-FFF2-40B4-BE49-F238E27FC236}">
              <a16:creationId xmlns:a16="http://schemas.microsoft.com/office/drawing/2014/main" id="{3F8771A8-6737-498D-92D4-665D4ED4A48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3" name="Text Box 17">
          <a:extLst>
            <a:ext uri="{FF2B5EF4-FFF2-40B4-BE49-F238E27FC236}">
              <a16:creationId xmlns:a16="http://schemas.microsoft.com/office/drawing/2014/main" id="{FBBD3D7B-7495-420D-97D5-9CC3975BD06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4" name="Text Box 6">
          <a:extLst>
            <a:ext uri="{FF2B5EF4-FFF2-40B4-BE49-F238E27FC236}">
              <a16:creationId xmlns:a16="http://schemas.microsoft.com/office/drawing/2014/main" id="{E888EDEC-865C-44D1-AF4A-144ABFFC447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5" name="Text Box 7">
          <a:extLst>
            <a:ext uri="{FF2B5EF4-FFF2-40B4-BE49-F238E27FC236}">
              <a16:creationId xmlns:a16="http://schemas.microsoft.com/office/drawing/2014/main" id="{648F09F2-042D-4D3D-B4E9-39E56962587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6" name="Text Box 8">
          <a:extLst>
            <a:ext uri="{FF2B5EF4-FFF2-40B4-BE49-F238E27FC236}">
              <a16:creationId xmlns:a16="http://schemas.microsoft.com/office/drawing/2014/main" id="{51CA4F9E-441E-406E-80A8-EE41233DAAB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7" name="Text Box 9">
          <a:extLst>
            <a:ext uri="{FF2B5EF4-FFF2-40B4-BE49-F238E27FC236}">
              <a16:creationId xmlns:a16="http://schemas.microsoft.com/office/drawing/2014/main" id="{C6EE65C2-29E4-4F20-92BF-2341A0DD9A1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8" name="Text Box 10">
          <a:extLst>
            <a:ext uri="{FF2B5EF4-FFF2-40B4-BE49-F238E27FC236}">
              <a16:creationId xmlns:a16="http://schemas.microsoft.com/office/drawing/2014/main" id="{237B844E-DF27-4F24-9126-3037FFC86AD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39" name="Text Box 11">
          <a:extLst>
            <a:ext uri="{FF2B5EF4-FFF2-40B4-BE49-F238E27FC236}">
              <a16:creationId xmlns:a16="http://schemas.microsoft.com/office/drawing/2014/main" id="{825D3E67-434E-440B-A3AF-8E179E2AFBE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0" name="Text Box 12">
          <a:extLst>
            <a:ext uri="{FF2B5EF4-FFF2-40B4-BE49-F238E27FC236}">
              <a16:creationId xmlns:a16="http://schemas.microsoft.com/office/drawing/2014/main" id="{A1A48EA5-36DC-4D25-BD62-6BAB063D21F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1" name="Text Box 13">
          <a:extLst>
            <a:ext uri="{FF2B5EF4-FFF2-40B4-BE49-F238E27FC236}">
              <a16:creationId xmlns:a16="http://schemas.microsoft.com/office/drawing/2014/main" id="{BEE4A911-45EA-41F3-BB2C-B8178F3E47F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2" name="Text Box 14">
          <a:extLst>
            <a:ext uri="{FF2B5EF4-FFF2-40B4-BE49-F238E27FC236}">
              <a16:creationId xmlns:a16="http://schemas.microsoft.com/office/drawing/2014/main" id="{8ECF5E65-BB7F-475D-A1AF-3997BCD9A90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3" name="Text Box 15">
          <a:extLst>
            <a:ext uri="{FF2B5EF4-FFF2-40B4-BE49-F238E27FC236}">
              <a16:creationId xmlns:a16="http://schemas.microsoft.com/office/drawing/2014/main" id="{A4D4CB21-3D17-4CF3-A490-F69DBCFCDB7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4" name="Text Box 16">
          <a:extLst>
            <a:ext uri="{FF2B5EF4-FFF2-40B4-BE49-F238E27FC236}">
              <a16:creationId xmlns:a16="http://schemas.microsoft.com/office/drawing/2014/main" id="{542FB30B-3B0F-48E8-92D0-F78EF0A27DF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5" name="Text Box 17">
          <a:extLst>
            <a:ext uri="{FF2B5EF4-FFF2-40B4-BE49-F238E27FC236}">
              <a16:creationId xmlns:a16="http://schemas.microsoft.com/office/drawing/2014/main" id="{2A0418EB-CBC5-4075-9F02-25568D35875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6" name="Text Box 6">
          <a:extLst>
            <a:ext uri="{FF2B5EF4-FFF2-40B4-BE49-F238E27FC236}">
              <a16:creationId xmlns:a16="http://schemas.microsoft.com/office/drawing/2014/main" id="{84EE3DD8-F91B-4F68-B6D1-19144AE14CD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7" name="Text Box 7">
          <a:extLst>
            <a:ext uri="{FF2B5EF4-FFF2-40B4-BE49-F238E27FC236}">
              <a16:creationId xmlns:a16="http://schemas.microsoft.com/office/drawing/2014/main" id="{C47BC3D8-768C-4F0B-9525-7499B1E43D7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8" name="Text Box 8">
          <a:extLst>
            <a:ext uri="{FF2B5EF4-FFF2-40B4-BE49-F238E27FC236}">
              <a16:creationId xmlns:a16="http://schemas.microsoft.com/office/drawing/2014/main" id="{FB19163F-2946-4556-AA62-383246474CC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49" name="Text Box 9">
          <a:extLst>
            <a:ext uri="{FF2B5EF4-FFF2-40B4-BE49-F238E27FC236}">
              <a16:creationId xmlns:a16="http://schemas.microsoft.com/office/drawing/2014/main" id="{9D304C6A-FF14-4C89-84C4-ED54C4DA440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0" name="Text Box 10">
          <a:extLst>
            <a:ext uri="{FF2B5EF4-FFF2-40B4-BE49-F238E27FC236}">
              <a16:creationId xmlns:a16="http://schemas.microsoft.com/office/drawing/2014/main" id="{735D99B8-1677-46FA-9D3F-C5528DE1AFD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1" name="Text Box 11">
          <a:extLst>
            <a:ext uri="{FF2B5EF4-FFF2-40B4-BE49-F238E27FC236}">
              <a16:creationId xmlns:a16="http://schemas.microsoft.com/office/drawing/2014/main" id="{452D3247-C8F9-42F2-8A0D-31F42357A47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2" name="Text Box 12">
          <a:extLst>
            <a:ext uri="{FF2B5EF4-FFF2-40B4-BE49-F238E27FC236}">
              <a16:creationId xmlns:a16="http://schemas.microsoft.com/office/drawing/2014/main" id="{CCB047D0-9D79-4E7B-865B-20955183F29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3" name="Text Box 13">
          <a:extLst>
            <a:ext uri="{FF2B5EF4-FFF2-40B4-BE49-F238E27FC236}">
              <a16:creationId xmlns:a16="http://schemas.microsoft.com/office/drawing/2014/main" id="{F9475984-EB3B-41A8-96D7-639219E63E7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4" name="Text Box 14">
          <a:extLst>
            <a:ext uri="{FF2B5EF4-FFF2-40B4-BE49-F238E27FC236}">
              <a16:creationId xmlns:a16="http://schemas.microsoft.com/office/drawing/2014/main" id="{F022C065-F4CD-4014-A37D-AFE88B43472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5" name="Text Box 15">
          <a:extLst>
            <a:ext uri="{FF2B5EF4-FFF2-40B4-BE49-F238E27FC236}">
              <a16:creationId xmlns:a16="http://schemas.microsoft.com/office/drawing/2014/main" id="{484015BD-7342-4DE2-B13C-3CCAF8CFB83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6" name="Text Box 16">
          <a:extLst>
            <a:ext uri="{FF2B5EF4-FFF2-40B4-BE49-F238E27FC236}">
              <a16:creationId xmlns:a16="http://schemas.microsoft.com/office/drawing/2014/main" id="{805CC771-3A88-4D9E-A121-634EDD6B725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7" name="Text Box 17">
          <a:extLst>
            <a:ext uri="{FF2B5EF4-FFF2-40B4-BE49-F238E27FC236}">
              <a16:creationId xmlns:a16="http://schemas.microsoft.com/office/drawing/2014/main" id="{B423AF84-1269-4CF7-9BCE-BDE4A77E893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8" name="Text Box 7">
          <a:extLst>
            <a:ext uri="{FF2B5EF4-FFF2-40B4-BE49-F238E27FC236}">
              <a16:creationId xmlns:a16="http://schemas.microsoft.com/office/drawing/2014/main" id="{94DB3B5B-E4DE-44AD-BFC0-0EA15FB0BB1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59" name="Text Box 8">
          <a:extLst>
            <a:ext uri="{FF2B5EF4-FFF2-40B4-BE49-F238E27FC236}">
              <a16:creationId xmlns:a16="http://schemas.microsoft.com/office/drawing/2014/main" id="{8006C806-A783-49E1-9FAA-DCA5CA4C7B5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0" name="Text Box 9">
          <a:extLst>
            <a:ext uri="{FF2B5EF4-FFF2-40B4-BE49-F238E27FC236}">
              <a16:creationId xmlns:a16="http://schemas.microsoft.com/office/drawing/2014/main" id="{FBC50785-72A6-477E-9320-197CD3D88AA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1" name="Text Box 10">
          <a:extLst>
            <a:ext uri="{FF2B5EF4-FFF2-40B4-BE49-F238E27FC236}">
              <a16:creationId xmlns:a16="http://schemas.microsoft.com/office/drawing/2014/main" id="{93CEF092-4955-4B27-83D9-CADB98B2337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2" name="Text Box 11">
          <a:extLst>
            <a:ext uri="{FF2B5EF4-FFF2-40B4-BE49-F238E27FC236}">
              <a16:creationId xmlns:a16="http://schemas.microsoft.com/office/drawing/2014/main" id="{ECB0B5F9-0CAE-4318-AE88-0D8D47F97E5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3" name="Text Box 12">
          <a:extLst>
            <a:ext uri="{FF2B5EF4-FFF2-40B4-BE49-F238E27FC236}">
              <a16:creationId xmlns:a16="http://schemas.microsoft.com/office/drawing/2014/main" id="{82A9C08C-DFDC-4254-8E16-82D30C7DB60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4" name="Text Box 13">
          <a:extLst>
            <a:ext uri="{FF2B5EF4-FFF2-40B4-BE49-F238E27FC236}">
              <a16:creationId xmlns:a16="http://schemas.microsoft.com/office/drawing/2014/main" id="{DC914466-4FF4-4E33-A3E4-1F20B86AD88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5" name="Text Box 14">
          <a:extLst>
            <a:ext uri="{FF2B5EF4-FFF2-40B4-BE49-F238E27FC236}">
              <a16:creationId xmlns:a16="http://schemas.microsoft.com/office/drawing/2014/main" id="{E89283F7-E02C-4285-9228-CC15B2E7873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6" name="Text Box 15">
          <a:extLst>
            <a:ext uri="{FF2B5EF4-FFF2-40B4-BE49-F238E27FC236}">
              <a16:creationId xmlns:a16="http://schemas.microsoft.com/office/drawing/2014/main" id="{6922A30B-DCB5-48C4-81C0-A1985AC02FD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7" name="Text Box 16">
          <a:extLst>
            <a:ext uri="{FF2B5EF4-FFF2-40B4-BE49-F238E27FC236}">
              <a16:creationId xmlns:a16="http://schemas.microsoft.com/office/drawing/2014/main" id="{FC6C88A2-5963-4C4D-B1A9-9CB090156C2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8" name="Text Box 17">
          <a:extLst>
            <a:ext uri="{FF2B5EF4-FFF2-40B4-BE49-F238E27FC236}">
              <a16:creationId xmlns:a16="http://schemas.microsoft.com/office/drawing/2014/main" id="{275DDF7E-331A-4601-B7B9-DCA8E8D84E9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69" name="Text Box 6">
          <a:extLst>
            <a:ext uri="{FF2B5EF4-FFF2-40B4-BE49-F238E27FC236}">
              <a16:creationId xmlns:a16="http://schemas.microsoft.com/office/drawing/2014/main" id="{2B607166-192E-4433-A4D4-25D5C0BDEC9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0" name="Text Box 7">
          <a:extLst>
            <a:ext uri="{FF2B5EF4-FFF2-40B4-BE49-F238E27FC236}">
              <a16:creationId xmlns:a16="http://schemas.microsoft.com/office/drawing/2014/main" id="{F0F80AC0-1434-4BB0-BDFD-41C192DB95C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1" name="Text Box 8">
          <a:extLst>
            <a:ext uri="{FF2B5EF4-FFF2-40B4-BE49-F238E27FC236}">
              <a16:creationId xmlns:a16="http://schemas.microsoft.com/office/drawing/2014/main" id="{59A21F8C-D1DE-4698-819E-C94A3A60B4D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2" name="Text Box 9">
          <a:extLst>
            <a:ext uri="{FF2B5EF4-FFF2-40B4-BE49-F238E27FC236}">
              <a16:creationId xmlns:a16="http://schemas.microsoft.com/office/drawing/2014/main" id="{849635AF-A45B-41BA-BB53-05DA1D5119D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3" name="Text Box 10">
          <a:extLst>
            <a:ext uri="{FF2B5EF4-FFF2-40B4-BE49-F238E27FC236}">
              <a16:creationId xmlns:a16="http://schemas.microsoft.com/office/drawing/2014/main" id="{C672CAD0-33D7-45E0-ACEB-D2150C40B08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4" name="Text Box 11">
          <a:extLst>
            <a:ext uri="{FF2B5EF4-FFF2-40B4-BE49-F238E27FC236}">
              <a16:creationId xmlns:a16="http://schemas.microsoft.com/office/drawing/2014/main" id="{B356BAF9-EE9E-4ED7-BB42-0480341D29F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5" name="Text Box 12">
          <a:extLst>
            <a:ext uri="{FF2B5EF4-FFF2-40B4-BE49-F238E27FC236}">
              <a16:creationId xmlns:a16="http://schemas.microsoft.com/office/drawing/2014/main" id="{AEF2A000-A0C5-4955-B4AA-FFA83521309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6" name="Text Box 13">
          <a:extLst>
            <a:ext uri="{FF2B5EF4-FFF2-40B4-BE49-F238E27FC236}">
              <a16:creationId xmlns:a16="http://schemas.microsoft.com/office/drawing/2014/main" id="{F07C0397-9F8D-4FF1-A0BB-1E981522A83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7" name="Text Box 14">
          <a:extLst>
            <a:ext uri="{FF2B5EF4-FFF2-40B4-BE49-F238E27FC236}">
              <a16:creationId xmlns:a16="http://schemas.microsoft.com/office/drawing/2014/main" id="{CB67B1CA-C460-48DF-9769-2BC7EDA9BD4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8" name="Text Box 15">
          <a:extLst>
            <a:ext uri="{FF2B5EF4-FFF2-40B4-BE49-F238E27FC236}">
              <a16:creationId xmlns:a16="http://schemas.microsoft.com/office/drawing/2014/main" id="{8AB9A74D-8927-492A-B59C-FDF236A3D09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79" name="Text Box 16">
          <a:extLst>
            <a:ext uri="{FF2B5EF4-FFF2-40B4-BE49-F238E27FC236}">
              <a16:creationId xmlns:a16="http://schemas.microsoft.com/office/drawing/2014/main" id="{6FBD0866-E464-4E52-BB6B-BC7FE8F404A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0" name="Text Box 17">
          <a:extLst>
            <a:ext uri="{FF2B5EF4-FFF2-40B4-BE49-F238E27FC236}">
              <a16:creationId xmlns:a16="http://schemas.microsoft.com/office/drawing/2014/main" id="{4FF9F8D9-F0C0-43D7-9E2A-2BD339FCAC7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1" name="Text Box 6">
          <a:extLst>
            <a:ext uri="{FF2B5EF4-FFF2-40B4-BE49-F238E27FC236}">
              <a16:creationId xmlns:a16="http://schemas.microsoft.com/office/drawing/2014/main" id="{445DC427-A065-4319-9529-9D6CF8D1509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2" name="Text Box 7">
          <a:extLst>
            <a:ext uri="{FF2B5EF4-FFF2-40B4-BE49-F238E27FC236}">
              <a16:creationId xmlns:a16="http://schemas.microsoft.com/office/drawing/2014/main" id="{3DE899EA-543A-49D6-B176-3F81BDC7F05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3" name="Text Box 8">
          <a:extLst>
            <a:ext uri="{FF2B5EF4-FFF2-40B4-BE49-F238E27FC236}">
              <a16:creationId xmlns:a16="http://schemas.microsoft.com/office/drawing/2014/main" id="{3395E6D5-FFE2-43BB-A985-819DDECF9B8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4" name="Text Box 9">
          <a:extLst>
            <a:ext uri="{FF2B5EF4-FFF2-40B4-BE49-F238E27FC236}">
              <a16:creationId xmlns:a16="http://schemas.microsoft.com/office/drawing/2014/main" id="{A1CD9413-9D87-4544-A873-75249D84A72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5" name="Text Box 10">
          <a:extLst>
            <a:ext uri="{FF2B5EF4-FFF2-40B4-BE49-F238E27FC236}">
              <a16:creationId xmlns:a16="http://schemas.microsoft.com/office/drawing/2014/main" id="{36CB0F44-37A9-4DCC-927C-B96C93F3657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6" name="Text Box 11">
          <a:extLst>
            <a:ext uri="{FF2B5EF4-FFF2-40B4-BE49-F238E27FC236}">
              <a16:creationId xmlns:a16="http://schemas.microsoft.com/office/drawing/2014/main" id="{B00BE619-E378-4855-8AD5-298C6026D10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7" name="Text Box 12">
          <a:extLst>
            <a:ext uri="{FF2B5EF4-FFF2-40B4-BE49-F238E27FC236}">
              <a16:creationId xmlns:a16="http://schemas.microsoft.com/office/drawing/2014/main" id="{944115E8-096D-49E9-928F-BCA3DD4D3CB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8" name="Text Box 13">
          <a:extLst>
            <a:ext uri="{FF2B5EF4-FFF2-40B4-BE49-F238E27FC236}">
              <a16:creationId xmlns:a16="http://schemas.microsoft.com/office/drawing/2014/main" id="{798ABDDC-CFFE-4493-825A-B279124F592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89" name="Text Box 14">
          <a:extLst>
            <a:ext uri="{FF2B5EF4-FFF2-40B4-BE49-F238E27FC236}">
              <a16:creationId xmlns:a16="http://schemas.microsoft.com/office/drawing/2014/main" id="{9398BC98-470F-484B-98FE-32FCF77DEBD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0" name="Text Box 15">
          <a:extLst>
            <a:ext uri="{FF2B5EF4-FFF2-40B4-BE49-F238E27FC236}">
              <a16:creationId xmlns:a16="http://schemas.microsoft.com/office/drawing/2014/main" id="{865FB711-111E-4675-86EA-21EEF64D14F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1" name="Text Box 16">
          <a:extLst>
            <a:ext uri="{FF2B5EF4-FFF2-40B4-BE49-F238E27FC236}">
              <a16:creationId xmlns:a16="http://schemas.microsoft.com/office/drawing/2014/main" id="{A8AF0632-DB47-49D5-9410-AEC7D967AF3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2" name="Text Box 17">
          <a:extLst>
            <a:ext uri="{FF2B5EF4-FFF2-40B4-BE49-F238E27FC236}">
              <a16:creationId xmlns:a16="http://schemas.microsoft.com/office/drawing/2014/main" id="{631E9481-09F0-4744-B381-7759CFE3263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3" name="Text Box 6">
          <a:extLst>
            <a:ext uri="{FF2B5EF4-FFF2-40B4-BE49-F238E27FC236}">
              <a16:creationId xmlns:a16="http://schemas.microsoft.com/office/drawing/2014/main" id="{B4B51CD6-1164-4740-A4E7-A9B0BFF8CBD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4" name="Text Box 7">
          <a:extLst>
            <a:ext uri="{FF2B5EF4-FFF2-40B4-BE49-F238E27FC236}">
              <a16:creationId xmlns:a16="http://schemas.microsoft.com/office/drawing/2014/main" id="{3A16569D-16CA-4B0A-A953-6B1EB0B1D2A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5" name="Text Box 8">
          <a:extLst>
            <a:ext uri="{FF2B5EF4-FFF2-40B4-BE49-F238E27FC236}">
              <a16:creationId xmlns:a16="http://schemas.microsoft.com/office/drawing/2014/main" id="{D36EB545-A910-48AE-ABAE-52A00EC7BD5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6" name="Text Box 9">
          <a:extLst>
            <a:ext uri="{FF2B5EF4-FFF2-40B4-BE49-F238E27FC236}">
              <a16:creationId xmlns:a16="http://schemas.microsoft.com/office/drawing/2014/main" id="{6D345519-321D-4A06-8493-8F747421A13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7" name="Text Box 10">
          <a:extLst>
            <a:ext uri="{FF2B5EF4-FFF2-40B4-BE49-F238E27FC236}">
              <a16:creationId xmlns:a16="http://schemas.microsoft.com/office/drawing/2014/main" id="{0D89C13D-677E-422A-BC80-5B495E902E4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8" name="Text Box 11">
          <a:extLst>
            <a:ext uri="{FF2B5EF4-FFF2-40B4-BE49-F238E27FC236}">
              <a16:creationId xmlns:a16="http://schemas.microsoft.com/office/drawing/2014/main" id="{CAB82F72-8851-469C-90BA-FA4F5BCC030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499" name="Text Box 12">
          <a:extLst>
            <a:ext uri="{FF2B5EF4-FFF2-40B4-BE49-F238E27FC236}">
              <a16:creationId xmlns:a16="http://schemas.microsoft.com/office/drawing/2014/main" id="{17F6D2FC-439D-49CC-920D-25FC19F7EA6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0" name="Text Box 13">
          <a:extLst>
            <a:ext uri="{FF2B5EF4-FFF2-40B4-BE49-F238E27FC236}">
              <a16:creationId xmlns:a16="http://schemas.microsoft.com/office/drawing/2014/main" id="{81FBA1BF-F44B-4BB4-AB0F-E860617374B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1" name="Text Box 14">
          <a:extLst>
            <a:ext uri="{FF2B5EF4-FFF2-40B4-BE49-F238E27FC236}">
              <a16:creationId xmlns:a16="http://schemas.microsoft.com/office/drawing/2014/main" id="{ED54C80B-020A-452A-A806-CEC91AB75B4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2" name="Text Box 15">
          <a:extLst>
            <a:ext uri="{FF2B5EF4-FFF2-40B4-BE49-F238E27FC236}">
              <a16:creationId xmlns:a16="http://schemas.microsoft.com/office/drawing/2014/main" id="{25635BBB-B5AF-45C2-BF25-31A4DE9B230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3" name="Text Box 16">
          <a:extLst>
            <a:ext uri="{FF2B5EF4-FFF2-40B4-BE49-F238E27FC236}">
              <a16:creationId xmlns:a16="http://schemas.microsoft.com/office/drawing/2014/main" id="{B655C6EB-ED87-4D31-8EE6-05F35947098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4" name="Text Box 17">
          <a:extLst>
            <a:ext uri="{FF2B5EF4-FFF2-40B4-BE49-F238E27FC236}">
              <a16:creationId xmlns:a16="http://schemas.microsoft.com/office/drawing/2014/main" id="{EF3A22A0-6C5A-490C-97A7-3573B08BF3A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5" name="Text Box 7">
          <a:extLst>
            <a:ext uri="{FF2B5EF4-FFF2-40B4-BE49-F238E27FC236}">
              <a16:creationId xmlns:a16="http://schemas.microsoft.com/office/drawing/2014/main" id="{D8BAF1F5-B0B6-4AF1-BFBE-7452706CB7F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6" name="Text Box 8">
          <a:extLst>
            <a:ext uri="{FF2B5EF4-FFF2-40B4-BE49-F238E27FC236}">
              <a16:creationId xmlns:a16="http://schemas.microsoft.com/office/drawing/2014/main" id="{3615983D-69CF-4F20-B232-6EAF40087E3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7" name="Text Box 9">
          <a:extLst>
            <a:ext uri="{FF2B5EF4-FFF2-40B4-BE49-F238E27FC236}">
              <a16:creationId xmlns:a16="http://schemas.microsoft.com/office/drawing/2014/main" id="{2E58B5FB-B9C7-4DDE-A047-066C55774DE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8" name="Text Box 10">
          <a:extLst>
            <a:ext uri="{FF2B5EF4-FFF2-40B4-BE49-F238E27FC236}">
              <a16:creationId xmlns:a16="http://schemas.microsoft.com/office/drawing/2014/main" id="{A4D0CBFE-3F67-40A8-A54A-3602E3F14EC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09" name="Text Box 11">
          <a:extLst>
            <a:ext uri="{FF2B5EF4-FFF2-40B4-BE49-F238E27FC236}">
              <a16:creationId xmlns:a16="http://schemas.microsoft.com/office/drawing/2014/main" id="{0096946F-AD5A-436B-AFF2-6E19049BAE0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0" name="Text Box 12">
          <a:extLst>
            <a:ext uri="{FF2B5EF4-FFF2-40B4-BE49-F238E27FC236}">
              <a16:creationId xmlns:a16="http://schemas.microsoft.com/office/drawing/2014/main" id="{A5EEA6D5-069F-45CD-BA5A-61B5D4CB0A7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1" name="Text Box 13">
          <a:extLst>
            <a:ext uri="{FF2B5EF4-FFF2-40B4-BE49-F238E27FC236}">
              <a16:creationId xmlns:a16="http://schemas.microsoft.com/office/drawing/2014/main" id="{908D9A58-5632-4D82-AD25-2CCC0875EFC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2" name="Text Box 14">
          <a:extLst>
            <a:ext uri="{FF2B5EF4-FFF2-40B4-BE49-F238E27FC236}">
              <a16:creationId xmlns:a16="http://schemas.microsoft.com/office/drawing/2014/main" id="{8C0B1391-0A83-40C1-8542-FFF44AA5749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3" name="Text Box 15">
          <a:extLst>
            <a:ext uri="{FF2B5EF4-FFF2-40B4-BE49-F238E27FC236}">
              <a16:creationId xmlns:a16="http://schemas.microsoft.com/office/drawing/2014/main" id="{C185CC50-C5C1-4F8F-9DD1-101D4BFD5DB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4" name="Text Box 16">
          <a:extLst>
            <a:ext uri="{FF2B5EF4-FFF2-40B4-BE49-F238E27FC236}">
              <a16:creationId xmlns:a16="http://schemas.microsoft.com/office/drawing/2014/main" id="{533C6BFD-415D-426D-880F-4145EE35448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5" name="Text Box 17">
          <a:extLst>
            <a:ext uri="{FF2B5EF4-FFF2-40B4-BE49-F238E27FC236}">
              <a16:creationId xmlns:a16="http://schemas.microsoft.com/office/drawing/2014/main" id="{2A18237A-E308-4BA5-A5F5-2C7F060FFD0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6" name="Text Box 6">
          <a:extLst>
            <a:ext uri="{FF2B5EF4-FFF2-40B4-BE49-F238E27FC236}">
              <a16:creationId xmlns:a16="http://schemas.microsoft.com/office/drawing/2014/main" id="{1ADF3F81-1E62-46DD-992C-ACA8E61861A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7" name="Text Box 7">
          <a:extLst>
            <a:ext uri="{FF2B5EF4-FFF2-40B4-BE49-F238E27FC236}">
              <a16:creationId xmlns:a16="http://schemas.microsoft.com/office/drawing/2014/main" id="{007B070B-BCD4-4DAF-8F97-72401BE33DD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8" name="Text Box 8">
          <a:extLst>
            <a:ext uri="{FF2B5EF4-FFF2-40B4-BE49-F238E27FC236}">
              <a16:creationId xmlns:a16="http://schemas.microsoft.com/office/drawing/2014/main" id="{87BFFCA5-4776-48D7-A0C6-660634D30E8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19" name="Text Box 9">
          <a:extLst>
            <a:ext uri="{FF2B5EF4-FFF2-40B4-BE49-F238E27FC236}">
              <a16:creationId xmlns:a16="http://schemas.microsoft.com/office/drawing/2014/main" id="{A49308D5-1C59-48DF-8810-74761093788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0" name="Text Box 10">
          <a:extLst>
            <a:ext uri="{FF2B5EF4-FFF2-40B4-BE49-F238E27FC236}">
              <a16:creationId xmlns:a16="http://schemas.microsoft.com/office/drawing/2014/main" id="{7BFB9CCC-C0D4-4794-9A85-C7CE6D81A7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1" name="Text Box 11">
          <a:extLst>
            <a:ext uri="{FF2B5EF4-FFF2-40B4-BE49-F238E27FC236}">
              <a16:creationId xmlns:a16="http://schemas.microsoft.com/office/drawing/2014/main" id="{6CABE262-E221-4C0B-A87E-023E81A8F32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2" name="Text Box 12">
          <a:extLst>
            <a:ext uri="{FF2B5EF4-FFF2-40B4-BE49-F238E27FC236}">
              <a16:creationId xmlns:a16="http://schemas.microsoft.com/office/drawing/2014/main" id="{A9AEC8DC-821C-4B98-B764-46A39B3003B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3" name="Text Box 13">
          <a:extLst>
            <a:ext uri="{FF2B5EF4-FFF2-40B4-BE49-F238E27FC236}">
              <a16:creationId xmlns:a16="http://schemas.microsoft.com/office/drawing/2014/main" id="{0E273258-DAB8-4126-933F-3A3CBA52B1A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4" name="Text Box 14">
          <a:extLst>
            <a:ext uri="{FF2B5EF4-FFF2-40B4-BE49-F238E27FC236}">
              <a16:creationId xmlns:a16="http://schemas.microsoft.com/office/drawing/2014/main" id="{75B16CC0-5A8B-4C08-928B-A75FCAC7175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5" name="Text Box 15">
          <a:extLst>
            <a:ext uri="{FF2B5EF4-FFF2-40B4-BE49-F238E27FC236}">
              <a16:creationId xmlns:a16="http://schemas.microsoft.com/office/drawing/2014/main" id="{EEE8B787-C134-4295-84A6-210E6AE0C99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6" name="Text Box 16">
          <a:extLst>
            <a:ext uri="{FF2B5EF4-FFF2-40B4-BE49-F238E27FC236}">
              <a16:creationId xmlns:a16="http://schemas.microsoft.com/office/drawing/2014/main" id="{FABFB539-0672-42CF-91B3-46486E1FD65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7" name="Text Box 17">
          <a:extLst>
            <a:ext uri="{FF2B5EF4-FFF2-40B4-BE49-F238E27FC236}">
              <a16:creationId xmlns:a16="http://schemas.microsoft.com/office/drawing/2014/main" id="{8D0822F7-9D63-48CB-AE32-18AC0B722C3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8" name="Text Box 6">
          <a:extLst>
            <a:ext uri="{FF2B5EF4-FFF2-40B4-BE49-F238E27FC236}">
              <a16:creationId xmlns:a16="http://schemas.microsoft.com/office/drawing/2014/main" id="{79E31166-F581-4895-AD00-96A3C1A3211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29" name="Text Box 7">
          <a:extLst>
            <a:ext uri="{FF2B5EF4-FFF2-40B4-BE49-F238E27FC236}">
              <a16:creationId xmlns:a16="http://schemas.microsoft.com/office/drawing/2014/main" id="{276C8D47-C8FB-40EC-B6B7-B77A69B2747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0" name="Text Box 8">
          <a:extLst>
            <a:ext uri="{FF2B5EF4-FFF2-40B4-BE49-F238E27FC236}">
              <a16:creationId xmlns:a16="http://schemas.microsoft.com/office/drawing/2014/main" id="{9C2CD299-8A3B-4DC7-82B1-DEDDD7A7FE3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1" name="Text Box 9">
          <a:extLst>
            <a:ext uri="{FF2B5EF4-FFF2-40B4-BE49-F238E27FC236}">
              <a16:creationId xmlns:a16="http://schemas.microsoft.com/office/drawing/2014/main" id="{B100AD65-2538-417E-80B7-77896D20FF1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2" name="Text Box 10">
          <a:extLst>
            <a:ext uri="{FF2B5EF4-FFF2-40B4-BE49-F238E27FC236}">
              <a16:creationId xmlns:a16="http://schemas.microsoft.com/office/drawing/2014/main" id="{00C17265-A061-49D7-8CE7-98F586A34FE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3" name="Text Box 11">
          <a:extLst>
            <a:ext uri="{FF2B5EF4-FFF2-40B4-BE49-F238E27FC236}">
              <a16:creationId xmlns:a16="http://schemas.microsoft.com/office/drawing/2014/main" id="{FF2DFA0F-5CAA-46D0-B754-2C602545662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4" name="Text Box 12">
          <a:extLst>
            <a:ext uri="{FF2B5EF4-FFF2-40B4-BE49-F238E27FC236}">
              <a16:creationId xmlns:a16="http://schemas.microsoft.com/office/drawing/2014/main" id="{F3E221FF-7202-4153-B7E1-8F4233D60A6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5" name="Text Box 13">
          <a:extLst>
            <a:ext uri="{FF2B5EF4-FFF2-40B4-BE49-F238E27FC236}">
              <a16:creationId xmlns:a16="http://schemas.microsoft.com/office/drawing/2014/main" id="{29700475-5897-413A-BA44-8E2B72CCAAC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6" name="Text Box 14">
          <a:extLst>
            <a:ext uri="{FF2B5EF4-FFF2-40B4-BE49-F238E27FC236}">
              <a16:creationId xmlns:a16="http://schemas.microsoft.com/office/drawing/2014/main" id="{5BFAB23C-C28A-47EE-B055-8A8B00AC883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7" name="Text Box 15">
          <a:extLst>
            <a:ext uri="{FF2B5EF4-FFF2-40B4-BE49-F238E27FC236}">
              <a16:creationId xmlns:a16="http://schemas.microsoft.com/office/drawing/2014/main" id="{AE990C6F-F833-44B7-9925-FE0FEB94C98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8" name="Text Box 16">
          <a:extLst>
            <a:ext uri="{FF2B5EF4-FFF2-40B4-BE49-F238E27FC236}">
              <a16:creationId xmlns:a16="http://schemas.microsoft.com/office/drawing/2014/main" id="{C08C75D5-ECB2-4CFF-83B1-B26F227BB1C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39" name="Text Box 17">
          <a:extLst>
            <a:ext uri="{FF2B5EF4-FFF2-40B4-BE49-F238E27FC236}">
              <a16:creationId xmlns:a16="http://schemas.microsoft.com/office/drawing/2014/main" id="{C5BFF796-23A6-484A-A8AD-01C410A6029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0" name="Text Box 6">
          <a:extLst>
            <a:ext uri="{FF2B5EF4-FFF2-40B4-BE49-F238E27FC236}">
              <a16:creationId xmlns:a16="http://schemas.microsoft.com/office/drawing/2014/main" id="{807B378D-028C-4EE1-9EE9-4E3FEDBE8D8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1" name="Text Box 7">
          <a:extLst>
            <a:ext uri="{FF2B5EF4-FFF2-40B4-BE49-F238E27FC236}">
              <a16:creationId xmlns:a16="http://schemas.microsoft.com/office/drawing/2014/main" id="{D4656B18-6728-4052-8336-2FF542FC642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2" name="Text Box 8">
          <a:extLst>
            <a:ext uri="{FF2B5EF4-FFF2-40B4-BE49-F238E27FC236}">
              <a16:creationId xmlns:a16="http://schemas.microsoft.com/office/drawing/2014/main" id="{73A38EFC-A672-4430-B355-AEC612751B4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3" name="Text Box 9">
          <a:extLst>
            <a:ext uri="{FF2B5EF4-FFF2-40B4-BE49-F238E27FC236}">
              <a16:creationId xmlns:a16="http://schemas.microsoft.com/office/drawing/2014/main" id="{2A5F4C94-E36D-4168-882A-4C04BF348B5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4" name="Text Box 10">
          <a:extLst>
            <a:ext uri="{FF2B5EF4-FFF2-40B4-BE49-F238E27FC236}">
              <a16:creationId xmlns:a16="http://schemas.microsoft.com/office/drawing/2014/main" id="{986AFB36-688E-40BA-9A66-77E922B45F9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5" name="Text Box 11">
          <a:extLst>
            <a:ext uri="{FF2B5EF4-FFF2-40B4-BE49-F238E27FC236}">
              <a16:creationId xmlns:a16="http://schemas.microsoft.com/office/drawing/2014/main" id="{3D0558CF-E1A1-4E68-A208-76FE1E2AFB1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6" name="Text Box 12">
          <a:extLst>
            <a:ext uri="{FF2B5EF4-FFF2-40B4-BE49-F238E27FC236}">
              <a16:creationId xmlns:a16="http://schemas.microsoft.com/office/drawing/2014/main" id="{721EFCDE-0990-4497-B677-792D3211866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7" name="Text Box 13">
          <a:extLst>
            <a:ext uri="{FF2B5EF4-FFF2-40B4-BE49-F238E27FC236}">
              <a16:creationId xmlns:a16="http://schemas.microsoft.com/office/drawing/2014/main" id="{F66DC22D-B2DE-4B22-B6E0-A441702DAD4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8" name="Text Box 14">
          <a:extLst>
            <a:ext uri="{FF2B5EF4-FFF2-40B4-BE49-F238E27FC236}">
              <a16:creationId xmlns:a16="http://schemas.microsoft.com/office/drawing/2014/main" id="{FF03D95F-1C62-40BF-A379-8C7CE9D45A0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49" name="Text Box 15">
          <a:extLst>
            <a:ext uri="{FF2B5EF4-FFF2-40B4-BE49-F238E27FC236}">
              <a16:creationId xmlns:a16="http://schemas.microsoft.com/office/drawing/2014/main" id="{7FADAC70-C204-4450-A58D-9BC7A732B16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0" name="Text Box 16">
          <a:extLst>
            <a:ext uri="{FF2B5EF4-FFF2-40B4-BE49-F238E27FC236}">
              <a16:creationId xmlns:a16="http://schemas.microsoft.com/office/drawing/2014/main" id="{DF9DA3F1-9346-4E3D-9F38-B8473EBBF91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1" name="Text Box 17">
          <a:extLst>
            <a:ext uri="{FF2B5EF4-FFF2-40B4-BE49-F238E27FC236}">
              <a16:creationId xmlns:a16="http://schemas.microsoft.com/office/drawing/2014/main" id="{51DF300F-2894-487F-98A4-2BB966929FE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2" name="Text Box 7">
          <a:extLst>
            <a:ext uri="{FF2B5EF4-FFF2-40B4-BE49-F238E27FC236}">
              <a16:creationId xmlns:a16="http://schemas.microsoft.com/office/drawing/2014/main" id="{144CE7FD-DDC8-413A-9C27-4AFA8C34209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3" name="Text Box 8">
          <a:extLst>
            <a:ext uri="{FF2B5EF4-FFF2-40B4-BE49-F238E27FC236}">
              <a16:creationId xmlns:a16="http://schemas.microsoft.com/office/drawing/2014/main" id="{77E1F918-6C92-4622-B707-9EFAA4A4C79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4" name="Text Box 9">
          <a:extLst>
            <a:ext uri="{FF2B5EF4-FFF2-40B4-BE49-F238E27FC236}">
              <a16:creationId xmlns:a16="http://schemas.microsoft.com/office/drawing/2014/main" id="{0784C3FE-BE86-48FB-80B0-3D8B23C2F48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5" name="Text Box 10">
          <a:extLst>
            <a:ext uri="{FF2B5EF4-FFF2-40B4-BE49-F238E27FC236}">
              <a16:creationId xmlns:a16="http://schemas.microsoft.com/office/drawing/2014/main" id="{CDCA02C9-BB68-4875-9B86-AAD234C6B5B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6" name="Text Box 11">
          <a:extLst>
            <a:ext uri="{FF2B5EF4-FFF2-40B4-BE49-F238E27FC236}">
              <a16:creationId xmlns:a16="http://schemas.microsoft.com/office/drawing/2014/main" id="{4D9408B5-5FA6-4F12-808D-C5B4CEF85FA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7" name="Text Box 12">
          <a:extLst>
            <a:ext uri="{FF2B5EF4-FFF2-40B4-BE49-F238E27FC236}">
              <a16:creationId xmlns:a16="http://schemas.microsoft.com/office/drawing/2014/main" id="{FA640148-1E6A-4CBA-829C-220DAB71CCC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8" name="Text Box 13">
          <a:extLst>
            <a:ext uri="{FF2B5EF4-FFF2-40B4-BE49-F238E27FC236}">
              <a16:creationId xmlns:a16="http://schemas.microsoft.com/office/drawing/2014/main" id="{07A722CD-9B0C-4B1D-A3AA-15FD6FA1551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59" name="Text Box 14">
          <a:extLst>
            <a:ext uri="{FF2B5EF4-FFF2-40B4-BE49-F238E27FC236}">
              <a16:creationId xmlns:a16="http://schemas.microsoft.com/office/drawing/2014/main" id="{4CE7646D-741A-45D5-9866-3EFF8A1DC01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0" name="Text Box 15">
          <a:extLst>
            <a:ext uri="{FF2B5EF4-FFF2-40B4-BE49-F238E27FC236}">
              <a16:creationId xmlns:a16="http://schemas.microsoft.com/office/drawing/2014/main" id="{07188F2F-866B-4808-A515-C22990F184F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1" name="Text Box 16">
          <a:extLst>
            <a:ext uri="{FF2B5EF4-FFF2-40B4-BE49-F238E27FC236}">
              <a16:creationId xmlns:a16="http://schemas.microsoft.com/office/drawing/2014/main" id="{19D7FDAE-DAF4-4AAC-86B8-1979BBD8CC2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2" name="Text Box 17">
          <a:extLst>
            <a:ext uri="{FF2B5EF4-FFF2-40B4-BE49-F238E27FC236}">
              <a16:creationId xmlns:a16="http://schemas.microsoft.com/office/drawing/2014/main" id="{E969DBA3-7978-49F4-8006-A9FA1668A3B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3" name="Text Box 6">
          <a:extLst>
            <a:ext uri="{FF2B5EF4-FFF2-40B4-BE49-F238E27FC236}">
              <a16:creationId xmlns:a16="http://schemas.microsoft.com/office/drawing/2014/main" id="{34E5AD85-08BE-4EF2-BFA7-6C196BD9C165}"/>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4" name="Text Box 7">
          <a:extLst>
            <a:ext uri="{FF2B5EF4-FFF2-40B4-BE49-F238E27FC236}">
              <a16:creationId xmlns:a16="http://schemas.microsoft.com/office/drawing/2014/main" id="{31A0CB83-3A3E-45AD-877F-0CF22B5A526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5" name="Text Box 8">
          <a:extLst>
            <a:ext uri="{FF2B5EF4-FFF2-40B4-BE49-F238E27FC236}">
              <a16:creationId xmlns:a16="http://schemas.microsoft.com/office/drawing/2014/main" id="{64E9187B-C083-4758-B806-1241E461472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6" name="Text Box 9">
          <a:extLst>
            <a:ext uri="{FF2B5EF4-FFF2-40B4-BE49-F238E27FC236}">
              <a16:creationId xmlns:a16="http://schemas.microsoft.com/office/drawing/2014/main" id="{D44BA5F1-D8B1-40B2-B0C8-644749087F5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7" name="Text Box 10">
          <a:extLst>
            <a:ext uri="{FF2B5EF4-FFF2-40B4-BE49-F238E27FC236}">
              <a16:creationId xmlns:a16="http://schemas.microsoft.com/office/drawing/2014/main" id="{E5E327F6-A2D7-432F-9F96-915CE1C6184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8" name="Text Box 11">
          <a:extLst>
            <a:ext uri="{FF2B5EF4-FFF2-40B4-BE49-F238E27FC236}">
              <a16:creationId xmlns:a16="http://schemas.microsoft.com/office/drawing/2014/main" id="{AC4D6C29-9818-415D-9A70-2D1AD22FB70C}"/>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69" name="Text Box 12">
          <a:extLst>
            <a:ext uri="{FF2B5EF4-FFF2-40B4-BE49-F238E27FC236}">
              <a16:creationId xmlns:a16="http://schemas.microsoft.com/office/drawing/2014/main" id="{8572C78E-AD2C-4EE0-A1F7-3D375D48575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0" name="Text Box 13">
          <a:extLst>
            <a:ext uri="{FF2B5EF4-FFF2-40B4-BE49-F238E27FC236}">
              <a16:creationId xmlns:a16="http://schemas.microsoft.com/office/drawing/2014/main" id="{C7D40633-6AB9-4B93-97D5-65FFA472517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1" name="Text Box 14">
          <a:extLst>
            <a:ext uri="{FF2B5EF4-FFF2-40B4-BE49-F238E27FC236}">
              <a16:creationId xmlns:a16="http://schemas.microsoft.com/office/drawing/2014/main" id="{51EDE443-5371-4739-A602-FC378C4AF07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2" name="Text Box 15">
          <a:extLst>
            <a:ext uri="{FF2B5EF4-FFF2-40B4-BE49-F238E27FC236}">
              <a16:creationId xmlns:a16="http://schemas.microsoft.com/office/drawing/2014/main" id="{AAD58F09-890A-40F5-BA59-8A8651331D2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3" name="Text Box 16">
          <a:extLst>
            <a:ext uri="{FF2B5EF4-FFF2-40B4-BE49-F238E27FC236}">
              <a16:creationId xmlns:a16="http://schemas.microsoft.com/office/drawing/2014/main" id="{60131834-DCEC-4FE1-911B-1980C206F17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4" name="Text Box 17">
          <a:extLst>
            <a:ext uri="{FF2B5EF4-FFF2-40B4-BE49-F238E27FC236}">
              <a16:creationId xmlns:a16="http://schemas.microsoft.com/office/drawing/2014/main" id="{3FF50F27-9F7A-40B7-9E90-873D322388D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5" name="Text Box 6">
          <a:extLst>
            <a:ext uri="{FF2B5EF4-FFF2-40B4-BE49-F238E27FC236}">
              <a16:creationId xmlns:a16="http://schemas.microsoft.com/office/drawing/2014/main" id="{D5CACC6D-099F-4B77-AB95-4A3969F5684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6" name="Text Box 7">
          <a:extLst>
            <a:ext uri="{FF2B5EF4-FFF2-40B4-BE49-F238E27FC236}">
              <a16:creationId xmlns:a16="http://schemas.microsoft.com/office/drawing/2014/main" id="{2E7F09C5-0471-49A3-9AF8-B72412AFD9F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7" name="Text Box 8">
          <a:extLst>
            <a:ext uri="{FF2B5EF4-FFF2-40B4-BE49-F238E27FC236}">
              <a16:creationId xmlns:a16="http://schemas.microsoft.com/office/drawing/2014/main" id="{7D74386A-08E3-44BD-822F-A9AB2ED0E73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8" name="Text Box 9">
          <a:extLst>
            <a:ext uri="{FF2B5EF4-FFF2-40B4-BE49-F238E27FC236}">
              <a16:creationId xmlns:a16="http://schemas.microsoft.com/office/drawing/2014/main" id="{45CC1964-FBC1-4D30-9047-BE0FF7C5C36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79" name="Text Box 10">
          <a:extLst>
            <a:ext uri="{FF2B5EF4-FFF2-40B4-BE49-F238E27FC236}">
              <a16:creationId xmlns:a16="http://schemas.microsoft.com/office/drawing/2014/main" id="{5A74B3BA-803A-4694-8ADE-C89DD4BDA0B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0" name="Text Box 11">
          <a:extLst>
            <a:ext uri="{FF2B5EF4-FFF2-40B4-BE49-F238E27FC236}">
              <a16:creationId xmlns:a16="http://schemas.microsoft.com/office/drawing/2014/main" id="{6A5F5AB8-76B6-4ADF-B330-9A24C97AA72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1" name="Text Box 12">
          <a:extLst>
            <a:ext uri="{FF2B5EF4-FFF2-40B4-BE49-F238E27FC236}">
              <a16:creationId xmlns:a16="http://schemas.microsoft.com/office/drawing/2014/main" id="{99829EBD-D572-4A2B-8594-962F4678959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2" name="Text Box 13">
          <a:extLst>
            <a:ext uri="{FF2B5EF4-FFF2-40B4-BE49-F238E27FC236}">
              <a16:creationId xmlns:a16="http://schemas.microsoft.com/office/drawing/2014/main" id="{1E3A6647-F70B-4340-A149-9E2688C0BF1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3" name="Text Box 14">
          <a:extLst>
            <a:ext uri="{FF2B5EF4-FFF2-40B4-BE49-F238E27FC236}">
              <a16:creationId xmlns:a16="http://schemas.microsoft.com/office/drawing/2014/main" id="{993CF561-D11A-4EBD-A663-FCD8566D1739}"/>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4" name="Text Box 15">
          <a:extLst>
            <a:ext uri="{FF2B5EF4-FFF2-40B4-BE49-F238E27FC236}">
              <a16:creationId xmlns:a16="http://schemas.microsoft.com/office/drawing/2014/main" id="{AAF9B204-E6DC-4D42-83C5-170DC9FB838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5" name="Text Box 16">
          <a:extLst>
            <a:ext uri="{FF2B5EF4-FFF2-40B4-BE49-F238E27FC236}">
              <a16:creationId xmlns:a16="http://schemas.microsoft.com/office/drawing/2014/main" id="{61FF6720-035B-4FC2-B91D-BC8F1037751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6" name="Text Box 17">
          <a:extLst>
            <a:ext uri="{FF2B5EF4-FFF2-40B4-BE49-F238E27FC236}">
              <a16:creationId xmlns:a16="http://schemas.microsoft.com/office/drawing/2014/main" id="{943E6871-DA24-4074-8A76-A91774824DC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7" name="Text Box 6">
          <a:extLst>
            <a:ext uri="{FF2B5EF4-FFF2-40B4-BE49-F238E27FC236}">
              <a16:creationId xmlns:a16="http://schemas.microsoft.com/office/drawing/2014/main" id="{97BBEDEA-BFBB-40A4-9168-2087DF87570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8" name="Text Box 7">
          <a:extLst>
            <a:ext uri="{FF2B5EF4-FFF2-40B4-BE49-F238E27FC236}">
              <a16:creationId xmlns:a16="http://schemas.microsoft.com/office/drawing/2014/main" id="{1F86DA9B-2020-4AB7-A00C-24302E40AFE7}"/>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89" name="Text Box 8">
          <a:extLst>
            <a:ext uri="{FF2B5EF4-FFF2-40B4-BE49-F238E27FC236}">
              <a16:creationId xmlns:a16="http://schemas.microsoft.com/office/drawing/2014/main" id="{B35A676A-8DB3-4231-9554-313895BCDE8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0" name="Text Box 9">
          <a:extLst>
            <a:ext uri="{FF2B5EF4-FFF2-40B4-BE49-F238E27FC236}">
              <a16:creationId xmlns:a16="http://schemas.microsoft.com/office/drawing/2014/main" id="{B3C25E81-BF9A-4B8F-831C-D7DF0731D9A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1" name="Text Box 10">
          <a:extLst>
            <a:ext uri="{FF2B5EF4-FFF2-40B4-BE49-F238E27FC236}">
              <a16:creationId xmlns:a16="http://schemas.microsoft.com/office/drawing/2014/main" id="{7A857FCF-70DD-461B-B492-0BD033E2CD7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2" name="Text Box 11">
          <a:extLst>
            <a:ext uri="{FF2B5EF4-FFF2-40B4-BE49-F238E27FC236}">
              <a16:creationId xmlns:a16="http://schemas.microsoft.com/office/drawing/2014/main" id="{5B9A98E2-FE9E-4B9F-B00A-5EEDB5AA89E3}"/>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3" name="Text Box 12">
          <a:extLst>
            <a:ext uri="{FF2B5EF4-FFF2-40B4-BE49-F238E27FC236}">
              <a16:creationId xmlns:a16="http://schemas.microsoft.com/office/drawing/2014/main" id="{F2D56BD5-A199-4A7A-9A09-D210EC1A3B1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4" name="Text Box 13">
          <a:extLst>
            <a:ext uri="{FF2B5EF4-FFF2-40B4-BE49-F238E27FC236}">
              <a16:creationId xmlns:a16="http://schemas.microsoft.com/office/drawing/2014/main" id="{D370B004-532B-4286-A39C-C24814D9B17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5" name="Text Box 14">
          <a:extLst>
            <a:ext uri="{FF2B5EF4-FFF2-40B4-BE49-F238E27FC236}">
              <a16:creationId xmlns:a16="http://schemas.microsoft.com/office/drawing/2014/main" id="{5D085CCF-8722-40D5-9011-550B752A749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6" name="Text Box 15">
          <a:extLst>
            <a:ext uri="{FF2B5EF4-FFF2-40B4-BE49-F238E27FC236}">
              <a16:creationId xmlns:a16="http://schemas.microsoft.com/office/drawing/2014/main" id="{AD69F526-8FD8-47D2-BA09-6C195C66065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7" name="Text Box 16">
          <a:extLst>
            <a:ext uri="{FF2B5EF4-FFF2-40B4-BE49-F238E27FC236}">
              <a16:creationId xmlns:a16="http://schemas.microsoft.com/office/drawing/2014/main" id="{F0CB28C6-6B32-4860-B1E4-26EB52BF238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8" name="Text Box 17">
          <a:extLst>
            <a:ext uri="{FF2B5EF4-FFF2-40B4-BE49-F238E27FC236}">
              <a16:creationId xmlns:a16="http://schemas.microsoft.com/office/drawing/2014/main" id="{D9A4F46D-D62D-41AE-91EA-13432E29D9B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599" name="Text Box 7">
          <a:extLst>
            <a:ext uri="{FF2B5EF4-FFF2-40B4-BE49-F238E27FC236}">
              <a16:creationId xmlns:a16="http://schemas.microsoft.com/office/drawing/2014/main" id="{DDEB9610-DF1D-4F75-AAA6-E00D5568A99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0" name="Text Box 8">
          <a:extLst>
            <a:ext uri="{FF2B5EF4-FFF2-40B4-BE49-F238E27FC236}">
              <a16:creationId xmlns:a16="http://schemas.microsoft.com/office/drawing/2014/main" id="{97B2E924-D201-41F9-B3EC-1A9C1C3EAF2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1" name="Text Box 9">
          <a:extLst>
            <a:ext uri="{FF2B5EF4-FFF2-40B4-BE49-F238E27FC236}">
              <a16:creationId xmlns:a16="http://schemas.microsoft.com/office/drawing/2014/main" id="{8C7C258E-A910-49F2-AB98-81B04CBAC0E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2" name="Text Box 10">
          <a:extLst>
            <a:ext uri="{FF2B5EF4-FFF2-40B4-BE49-F238E27FC236}">
              <a16:creationId xmlns:a16="http://schemas.microsoft.com/office/drawing/2014/main" id="{9FCA4BC2-1026-45BE-8944-85488A0B6E9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3" name="Text Box 11">
          <a:extLst>
            <a:ext uri="{FF2B5EF4-FFF2-40B4-BE49-F238E27FC236}">
              <a16:creationId xmlns:a16="http://schemas.microsoft.com/office/drawing/2014/main" id="{9B3B0DE2-0DC2-4A7F-83FB-362C1727881A}"/>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4" name="Text Box 12">
          <a:extLst>
            <a:ext uri="{FF2B5EF4-FFF2-40B4-BE49-F238E27FC236}">
              <a16:creationId xmlns:a16="http://schemas.microsoft.com/office/drawing/2014/main" id="{EF7463A0-4F73-49B5-91C8-1049B69E2F5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5" name="Text Box 13">
          <a:extLst>
            <a:ext uri="{FF2B5EF4-FFF2-40B4-BE49-F238E27FC236}">
              <a16:creationId xmlns:a16="http://schemas.microsoft.com/office/drawing/2014/main" id="{C54DBF37-335F-4A62-BDF7-6C3FC810EFA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6" name="Text Box 14">
          <a:extLst>
            <a:ext uri="{FF2B5EF4-FFF2-40B4-BE49-F238E27FC236}">
              <a16:creationId xmlns:a16="http://schemas.microsoft.com/office/drawing/2014/main" id="{01AD3FB5-B287-4E77-9160-0FD719B4AE8B}"/>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7" name="Text Box 15">
          <a:extLst>
            <a:ext uri="{FF2B5EF4-FFF2-40B4-BE49-F238E27FC236}">
              <a16:creationId xmlns:a16="http://schemas.microsoft.com/office/drawing/2014/main" id="{78E6CF1E-7673-4C7E-BC50-D39DF5A3DA2F}"/>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8" name="Text Box 16">
          <a:extLst>
            <a:ext uri="{FF2B5EF4-FFF2-40B4-BE49-F238E27FC236}">
              <a16:creationId xmlns:a16="http://schemas.microsoft.com/office/drawing/2014/main" id="{C1A4024D-94E8-4FDD-8725-FBE6609C0A42}"/>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09" name="Text Box 17">
          <a:extLst>
            <a:ext uri="{FF2B5EF4-FFF2-40B4-BE49-F238E27FC236}">
              <a16:creationId xmlns:a16="http://schemas.microsoft.com/office/drawing/2014/main" id="{326B610C-BE82-4F43-AA3F-C53961E44220}"/>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0" name="Text Box 6">
          <a:extLst>
            <a:ext uri="{FF2B5EF4-FFF2-40B4-BE49-F238E27FC236}">
              <a16:creationId xmlns:a16="http://schemas.microsoft.com/office/drawing/2014/main" id="{4BFA33B6-0FE2-421A-A0B5-F13823B41D3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1" name="Text Box 7">
          <a:extLst>
            <a:ext uri="{FF2B5EF4-FFF2-40B4-BE49-F238E27FC236}">
              <a16:creationId xmlns:a16="http://schemas.microsoft.com/office/drawing/2014/main" id="{8C8AF250-EE2E-495C-8E9A-6D04A8A2EEB6}"/>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2" name="Text Box 8">
          <a:extLst>
            <a:ext uri="{FF2B5EF4-FFF2-40B4-BE49-F238E27FC236}">
              <a16:creationId xmlns:a16="http://schemas.microsoft.com/office/drawing/2014/main" id="{E611DE74-6037-43E2-856B-4672B12DD66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3" name="Text Box 9">
          <a:extLst>
            <a:ext uri="{FF2B5EF4-FFF2-40B4-BE49-F238E27FC236}">
              <a16:creationId xmlns:a16="http://schemas.microsoft.com/office/drawing/2014/main" id="{68FB7B80-6117-4F68-A5BC-462D8A14A7D4}"/>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4" name="Text Box 10">
          <a:extLst>
            <a:ext uri="{FF2B5EF4-FFF2-40B4-BE49-F238E27FC236}">
              <a16:creationId xmlns:a16="http://schemas.microsoft.com/office/drawing/2014/main" id="{75AE39D9-D691-420E-8D60-4F34469C3D1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5" name="Text Box 11">
          <a:extLst>
            <a:ext uri="{FF2B5EF4-FFF2-40B4-BE49-F238E27FC236}">
              <a16:creationId xmlns:a16="http://schemas.microsoft.com/office/drawing/2014/main" id="{5A2465AF-9863-4B59-8C6D-364FD510430E}"/>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6" name="Text Box 12">
          <a:extLst>
            <a:ext uri="{FF2B5EF4-FFF2-40B4-BE49-F238E27FC236}">
              <a16:creationId xmlns:a16="http://schemas.microsoft.com/office/drawing/2014/main" id="{BDF42ED3-A4C4-4463-A497-55AFD8E40BC1}"/>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7" name="Text Box 13">
          <a:extLst>
            <a:ext uri="{FF2B5EF4-FFF2-40B4-BE49-F238E27FC236}">
              <a16:creationId xmlns:a16="http://schemas.microsoft.com/office/drawing/2014/main" id="{AA4F4C70-E62D-4C2A-A884-C0509E579218}"/>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118</xdr:row>
      <xdr:rowOff>0</xdr:rowOff>
    </xdr:from>
    <xdr:ext cx="85725" cy="1411821"/>
    <xdr:sp macro="" textlink="">
      <xdr:nvSpPr>
        <xdr:cNvPr id="2618" name="Text Box 14">
          <a:extLst>
            <a:ext uri="{FF2B5EF4-FFF2-40B4-BE49-F238E27FC236}">
              <a16:creationId xmlns:a16="http://schemas.microsoft.com/office/drawing/2014/main" id="{AC006FA7-9CCA-4419-8632-4B5061DB1C6D}"/>
            </a:ext>
          </a:extLst>
        </xdr:cNvPr>
        <xdr:cNvSpPr txBox="1">
          <a:spLocks noChangeArrowheads="1"/>
        </xdr:cNvSpPr>
      </xdr:nvSpPr>
      <xdr:spPr bwMode="auto">
        <a:xfrm>
          <a:off x="3898669" y="10931236"/>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85725</xdr:colOff>
      <xdr:row>24</xdr:row>
      <xdr:rowOff>111106</xdr:rowOff>
    </xdr:to>
    <xdr:sp macro="" textlink="">
      <xdr:nvSpPr>
        <xdr:cNvPr id="2" name="Text Box 6">
          <a:extLst>
            <a:ext uri="{FF2B5EF4-FFF2-40B4-BE49-F238E27FC236}">
              <a16:creationId xmlns:a16="http://schemas.microsoft.com/office/drawing/2014/main" id="{2D59C0A2-556E-4DF8-8D46-1D0EC5F26F4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 name="Text Box 7">
          <a:extLst>
            <a:ext uri="{FF2B5EF4-FFF2-40B4-BE49-F238E27FC236}">
              <a16:creationId xmlns:a16="http://schemas.microsoft.com/office/drawing/2014/main" id="{BAC66D4A-2717-4599-88DF-B3DAF7484EE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 name="Text Box 8">
          <a:extLst>
            <a:ext uri="{FF2B5EF4-FFF2-40B4-BE49-F238E27FC236}">
              <a16:creationId xmlns:a16="http://schemas.microsoft.com/office/drawing/2014/main" id="{769F8EE4-66D1-401A-9AC4-C345837359A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 name="Text Box 9">
          <a:extLst>
            <a:ext uri="{FF2B5EF4-FFF2-40B4-BE49-F238E27FC236}">
              <a16:creationId xmlns:a16="http://schemas.microsoft.com/office/drawing/2014/main" id="{8D110BDF-3423-4A0F-B139-30AC5AECD67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 name="Text Box 10">
          <a:extLst>
            <a:ext uri="{FF2B5EF4-FFF2-40B4-BE49-F238E27FC236}">
              <a16:creationId xmlns:a16="http://schemas.microsoft.com/office/drawing/2014/main" id="{724B4CD2-D056-433A-B77F-1C0AF95CE80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 name="Text Box 11">
          <a:extLst>
            <a:ext uri="{FF2B5EF4-FFF2-40B4-BE49-F238E27FC236}">
              <a16:creationId xmlns:a16="http://schemas.microsoft.com/office/drawing/2014/main" id="{9CEC1738-6D78-4F91-B457-3DE960B44C8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 name="Text Box 12">
          <a:extLst>
            <a:ext uri="{FF2B5EF4-FFF2-40B4-BE49-F238E27FC236}">
              <a16:creationId xmlns:a16="http://schemas.microsoft.com/office/drawing/2014/main" id="{259F22C2-25DD-4CD7-A0D0-197EA1A17AD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 name="Text Box 13">
          <a:extLst>
            <a:ext uri="{FF2B5EF4-FFF2-40B4-BE49-F238E27FC236}">
              <a16:creationId xmlns:a16="http://schemas.microsoft.com/office/drawing/2014/main" id="{FE67A20A-22C9-4416-B84D-F30BD9B4FD1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 name="Text Box 14">
          <a:extLst>
            <a:ext uri="{FF2B5EF4-FFF2-40B4-BE49-F238E27FC236}">
              <a16:creationId xmlns:a16="http://schemas.microsoft.com/office/drawing/2014/main" id="{D2D6ADA3-94B4-44BE-B0D9-6811F0FB01D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 name="Text Box 15">
          <a:extLst>
            <a:ext uri="{FF2B5EF4-FFF2-40B4-BE49-F238E27FC236}">
              <a16:creationId xmlns:a16="http://schemas.microsoft.com/office/drawing/2014/main" id="{8D4B6732-08AE-4010-9254-2E924C7DF34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 name="Text Box 16">
          <a:extLst>
            <a:ext uri="{FF2B5EF4-FFF2-40B4-BE49-F238E27FC236}">
              <a16:creationId xmlns:a16="http://schemas.microsoft.com/office/drawing/2014/main" id="{D18CD892-A945-411F-9537-27216A99A5D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 name="Text Box 17">
          <a:extLst>
            <a:ext uri="{FF2B5EF4-FFF2-40B4-BE49-F238E27FC236}">
              <a16:creationId xmlns:a16="http://schemas.microsoft.com/office/drawing/2014/main" id="{F5A7DBBE-1AA8-42FD-8035-E48460EB436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 name="Text Box 6">
          <a:extLst>
            <a:ext uri="{FF2B5EF4-FFF2-40B4-BE49-F238E27FC236}">
              <a16:creationId xmlns:a16="http://schemas.microsoft.com/office/drawing/2014/main" id="{C2A31C16-6BA8-4B75-925E-B58E52AFA29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 name="Text Box 7">
          <a:extLst>
            <a:ext uri="{FF2B5EF4-FFF2-40B4-BE49-F238E27FC236}">
              <a16:creationId xmlns:a16="http://schemas.microsoft.com/office/drawing/2014/main" id="{4AA5C5B3-5959-4778-B10F-FDFDEFB410D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 name="Text Box 8">
          <a:extLst>
            <a:ext uri="{FF2B5EF4-FFF2-40B4-BE49-F238E27FC236}">
              <a16:creationId xmlns:a16="http://schemas.microsoft.com/office/drawing/2014/main" id="{712379A4-DD9C-4D18-9706-A489226A310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 name="Text Box 9">
          <a:extLst>
            <a:ext uri="{FF2B5EF4-FFF2-40B4-BE49-F238E27FC236}">
              <a16:creationId xmlns:a16="http://schemas.microsoft.com/office/drawing/2014/main" id="{C6BCF69F-F04D-4582-8294-412B3293220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 name="Text Box 10">
          <a:extLst>
            <a:ext uri="{FF2B5EF4-FFF2-40B4-BE49-F238E27FC236}">
              <a16:creationId xmlns:a16="http://schemas.microsoft.com/office/drawing/2014/main" id="{B40BFA5F-3EBE-4764-992E-0BE8BCA917D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 name="Text Box 11">
          <a:extLst>
            <a:ext uri="{FF2B5EF4-FFF2-40B4-BE49-F238E27FC236}">
              <a16:creationId xmlns:a16="http://schemas.microsoft.com/office/drawing/2014/main" id="{08C376F7-625D-4D3E-955C-F18EB6B4A5A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 name="Text Box 12">
          <a:extLst>
            <a:ext uri="{FF2B5EF4-FFF2-40B4-BE49-F238E27FC236}">
              <a16:creationId xmlns:a16="http://schemas.microsoft.com/office/drawing/2014/main" id="{C276B4FB-AF8B-4005-B3F3-2466133CBFC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 name="Text Box 13">
          <a:extLst>
            <a:ext uri="{FF2B5EF4-FFF2-40B4-BE49-F238E27FC236}">
              <a16:creationId xmlns:a16="http://schemas.microsoft.com/office/drawing/2014/main" id="{1979E4DB-9CBB-4FE0-A289-F8E9F14CF91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 name="Text Box 14">
          <a:extLst>
            <a:ext uri="{FF2B5EF4-FFF2-40B4-BE49-F238E27FC236}">
              <a16:creationId xmlns:a16="http://schemas.microsoft.com/office/drawing/2014/main" id="{A665CB39-5AC2-4745-99BE-F315B48C671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 name="Text Box 15">
          <a:extLst>
            <a:ext uri="{FF2B5EF4-FFF2-40B4-BE49-F238E27FC236}">
              <a16:creationId xmlns:a16="http://schemas.microsoft.com/office/drawing/2014/main" id="{11216810-9B6F-4687-B61B-D14DD0C29FA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 name="Text Box 16">
          <a:extLst>
            <a:ext uri="{FF2B5EF4-FFF2-40B4-BE49-F238E27FC236}">
              <a16:creationId xmlns:a16="http://schemas.microsoft.com/office/drawing/2014/main" id="{041C3DFF-5084-451A-AF38-F5F9C6D4F20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 name="Text Box 17">
          <a:extLst>
            <a:ext uri="{FF2B5EF4-FFF2-40B4-BE49-F238E27FC236}">
              <a16:creationId xmlns:a16="http://schemas.microsoft.com/office/drawing/2014/main" id="{8FFAB391-A1BF-45CA-9B87-1AA8CC80F34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 name="Text Box 7">
          <a:extLst>
            <a:ext uri="{FF2B5EF4-FFF2-40B4-BE49-F238E27FC236}">
              <a16:creationId xmlns:a16="http://schemas.microsoft.com/office/drawing/2014/main" id="{5C0F32A9-23E7-414E-9240-16BBFF006A7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 name="Text Box 8">
          <a:extLst>
            <a:ext uri="{FF2B5EF4-FFF2-40B4-BE49-F238E27FC236}">
              <a16:creationId xmlns:a16="http://schemas.microsoft.com/office/drawing/2014/main" id="{EBDEB067-E8CE-4F97-BC66-561B391784C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 name="Text Box 9">
          <a:extLst>
            <a:ext uri="{FF2B5EF4-FFF2-40B4-BE49-F238E27FC236}">
              <a16:creationId xmlns:a16="http://schemas.microsoft.com/office/drawing/2014/main" id="{226D0C73-545C-475C-AD1E-ABDF0A200B3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 name="Text Box 10">
          <a:extLst>
            <a:ext uri="{FF2B5EF4-FFF2-40B4-BE49-F238E27FC236}">
              <a16:creationId xmlns:a16="http://schemas.microsoft.com/office/drawing/2014/main" id="{B9EB6A37-6F08-471E-A399-3FC1B143B8A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 name="Text Box 11">
          <a:extLst>
            <a:ext uri="{FF2B5EF4-FFF2-40B4-BE49-F238E27FC236}">
              <a16:creationId xmlns:a16="http://schemas.microsoft.com/office/drawing/2014/main" id="{66ED2F60-F0B3-42AF-9AD9-74023D2BAA2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 name="Text Box 12">
          <a:extLst>
            <a:ext uri="{FF2B5EF4-FFF2-40B4-BE49-F238E27FC236}">
              <a16:creationId xmlns:a16="http://schemas.microsoft.com/office/drawing/2014/main" id="{C274ACC3-5583-4884-894F-82CA33B33AC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 name="Text Box 13">
          <a:extLst>
            <a:ext uri="{FF2B5EF4-FFF2-40B4-BE49-F238E27FC236}">
              <a16:creationId xmlns:a16="http://schemas.microsoft.com/office/drawing/2014/main" id="{C9009B4C-CC6E-4D07-975E-E76EBAAD1C4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 name="Text Box 14">
          <a:extLst>
            <a:ext uri="{FF2B5EF4-FFF2-40B4-BE49-F238E27FC236}">
              <a16:creationId xmlns:a16="http://schemas.microsoft.com/office/drawing/2014/main" id="{65CC48C8-71B2-4BF2-B5B9-9367ACAFD67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 name="Text Box 15">
          <a:extLst>
            <a:ext uri="{FF2B5EF4-FFF2-40B4-BE49-F238E27FC236}">
              <a16:creationId xmlns:a16="http://schemas.microsoft.com/office/drawing/2014/main" id="{2753F6DB-9CC2-4344-A969-2E2CA77F763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 name="Text Box 16">
          <a:extLst>
            <a:ext uri="{FF2B5EF4-FFF2-40B4-BE49-F238E27FC236}">
              <a16:creationId xmlns:a16="http://schemas.microsoft.com/office/drawing/2014/main" id="{4A62FD97-0E63-4572-9F5F-28EB817498D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 name="Text Box 17">
          <a:extLst>
            <a:ext uri="{FF2B5EF4-FFF2-40B4-BE49-F238E27FC236}">
              <a16:creationId xmlns:a16="http://schemas.microsoft.com/office/drawing/2014/main" id="{88BC0412-67E1-476C-9482-438507C90AB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 name="Text Box 6">
          <a:extLst>
            <a:ext uri="{FF2B5EF4-FFF2-40B4-BE49-F238E27FC236}">
              <a16:creationId xmlns:a16="http://schemas.microsoft.com/office/drawing/2014/main" id="{9B4CA658-5253-4524-8019-529D5B845A2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8" name="Text Box 7">
          <a:extLst>
            <a:ext uri="{FF2B5EF4-FFF2-40B4-BE49-F238E27FC236}">
              <a16:creationId xmlns:a16="http://schemas.microsoft.com/office/drawing/2014/main" id="{CB8DD7FD-7448-4DE9-856C-2AC1BA39374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9" name="Text Box 8">
          <a:extLst>
            <a:ext uri="{FF2B5EF4-FFF2-40B4-BE49-F238E27FC236}">
              <a16:creationId xmlns:a16="http://schemas.microsoft.com/office/drawing/2014/main" id="{9846CE51-0640-47BA-A13E-91E261EEBE6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0" name="Text Box 9">
          <a:extLst>
            <a:ext uri="{FF2B5EF4-FFF2-40B4-BE49-F238E27FC236}">
              <a16:creationId xmlns:a16="http://schemas.microsoft.com/office/drawing/2014/main" id="{B33E4582-A11F-4A5E-8431-3A2DE14BA13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1" name="Text Box 10">
          <a:extLst>
            <a:ext uri="{FF2B5EF4-FFF2-40B4-BE49-F238E27FC236}">
              <a16:creationId xmlns:a16="http://schemas.microsoft.com/office/drawing/2014/main" id="{915F9C3B-BABD-40F1-A836-E214A5E3FC6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2" name="Text Box 11">
          <a:extLst>
            <a:ext uri="{FF2B5EF4-FFF2-40B4-BE49-F238E27FC236}">
              <a16:creationId xmlns:a16="http://schemas.microsoft.com/office/drawing/2014/main" id="{8AAD4435-CC2A-4DE6-AD38-D995CB2100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3" name="Text Box 12">
          <a:extLst>
            <a:ext uri="{FF2B5EF4-FFF2-40B4-BE49-F238E27FC236}">
              <a16:creationId xmlns:a16="http://schemas.microsoft.com/office/drawing/2014/main" id="{4CD062E3-34A5-4A0B-BFBD-A5B7298DF78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4" name="Text Box 13">
          <a:extLst>
            <a:ext uri="{FF2B5EF4-FFF2-40B4-BE49-F238E27FC236}">
              <a16:creationId xmlns:a16="http://schemas.microsoft.com/office/drawing/2014/main" id="{CC2A04CD-022C-4097-A8A4-7A170C9CFC5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5" name="Text Box 14">
          <a:extLst>
            <a:ext uri="{FF2B5EF4-FFF2-40B4-BE49-F238E27FC236}">
              <a16:creationId xmlns:a16="http://schemas.microsoft.com/office/drawing/2014/main" id="{FE461BE4-61D4-43EE-A05F-0F8DD8EA31D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6" name="Text Box 15">
          <a:extLst>
            <a:ext uri="{FF2B5EF4-FFF2-40B4-BE49-F238E27FC236}">
              <a16:creationId xmlns:a16="http://schemas.microsoft.com/office/drawing/2014/main" id="{82B40DA5-3736-41A7-A39E-97CAB01BF72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7" name="Text Box 16">
          <a:extLst>
            <a:ext uri="{FF2B5EF4-FFF2-40B4-BE49-F238E27FC236}">
              <a16:creationId xmlns:a16="http://schemas.microsoft.com/office/drawing/2014/main" id="{794908E9-176E-4151-B0FE-C2EBFC308F1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8" name="Text Box 17">
          <a:extLst>
            <a:ext uri="{FF2B5EF4-FFF2-40B4-BE49-F238E27FC236}">
              <a16:creationId xmlns:a16="http://schemas.microsoft.com/office/drawing/2014/main" id="{6FAE72C6-DCAD-459D-B226-556E2C18331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49" name="Text Box 6">
          <a:extLst>
            <a:ext uri="{FF2B5EF4-FFF2-40B4-BE49-F238E27FC236}">
              <a16:creationId xmlns:a16="http://schemas.microsoft.com/office/drawing/2014/main" id="{4E4C6E5F-ABFC-41E2-8327-D302E705BA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0" name="Text Box 7">
          <a:extLst>
            <a:ext uri="{FF2B5EF4-FFF2-40B4-BE49-F238E27FC236}">
              <a16:creationId xmlns:a16="http://schemas.microsoft.com/office/drawing/2014/main" id="{452D54DA-C743-49E3-9E5C-7CF4E76AD47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1" name="Text Box 8">
          <a:extLst>
            <a:ext uri="{FF2B5EF4-FFF2-40B4-BE49-F238E27FC236}">
              <a16:creationId xmlns:a16="http://schemas.microsoft.com/office/drawing/2014/main" id="{4784DCFB-3DD8-4499-90B5-35C55784D94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2" name="Text Box 9">
          <a:extLst>
            <a:ext uri="{FF2B5EF4-FFF2-40B4-BE49-F238E27FC236}">
              <a16:creationId xmlns:a16="http://schemas.microsoft.com/office/drawing/2014/main" id="{C2E76B21-0631-44DF-88E5-38611685362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3" name="Text Box 10">
          <a:extLst>
            <a:ext uri="{FF2B5EF4-FFF2-40B4-BE49-F238E27FC236}">
              <a16:creationId xmlns:a16="http://schemas.microsoft.com/office/drawing/2014/main" id="{0BD4F05A-08AE-4CBB-966B-42F0DD1C18E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4" name="Text Box 11">
          <a:extLst>
            <a:ext uri="{FF2B5EF4-FFF2-40B4-BE49-F238E27FC236}">
              <a16:creationId xmlns:a16="http://schemas.microsoft.com/office/drawing/2014/main" id="{A8B77563-ECA9-4FB0-A0EA-B9B1FADB676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5" name="Text Box 12">
          <a:extLst>
            <a:ext uri="{FF2B5EF4-FFF2-40B4-BE49-F238E27FC236}">
              <a16:creationId xmlns:a16="http://schemas.microsoft.com/office/drawing/2014/main" id="{DFA675AB-AEDA-45B5-B3A2-92E399D0494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6" name="Text Box 13">
          <a:extLst>
            <a:ext uri="{FF2B5EF4-FFF2-40B4-BE49-F238E27FC236}">
              <a16:creationId xmlns:a16="http://schemas.microsoft.com/office/drawing/2014/main" id="{810C2A8C-4808-4076-BAA6-A8BEB44819F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7" name="Text Box 14">
          <a:extLst>
            <a:ext uri="{FF2B5EF4-FFF2-40B4-BE49-F238E27FC236}">
              <a16:creationId xmlns:a16="http://schemas.microsoft.com/office/drawing/2014/main" id="{CCCBEC44-7CFE-45DE-86E0-1EED026B6D8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8" name="Text Box 15">
          <a:extLst>
            <a:ext uri="{FF2B5EF4-FFF2-40B4-BE49-F238E27FC236}">
              <a16:creationId xmlns:a16="http://schemas.microsoft.com/office/drawing/2014/main" id="{CAF362F8-0DC8-45DC-9483-28AF312AF8B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59" name="Text Box 16">
          <a:extLst>
            <a:ext uri="{FF2B5EF4-FFF2-40B4-BE49-F238E27FC236}">
              <a16:creationId xmlns:a16="http://schemas.microsoft.com/office/drawing/2014/main" id="{093F9D17-5CF8-40F6-85D0-B1DAB5390EE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0" name="Text Box 17">
          <a:extLst>
            <a:ext uri="{FF2B5EF4-FFF2-40B4-BE49-F238E27FC236}">
              <a16:creationId xmlns:a16="http://schemas.microsoft.com/office/drawing/2014/main" id="{6A763362-4528-47ED-A13E-8107B9CE625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1" name="Text Box 6">
          <a:extLst>
            <a:ext uri="{FF2B5EF4-FFF2-40B4-BE49-F238E27FC236}">
              <a16:creationId xmlns:a16="http://schemas.microsoft.com/office/drawing/2014/main" id="{DFF8DC2E-2B32-4622-8614-DEE43CE1045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2" name="Text Box 7">
          <a:extLst>
            <a:ext uri="{FF2B5EF4-FFF2-40B4-BE49-F238E27FC236}">
              <a16:creationId xmlns:a16="http://schemas.microsoft.com/office/drawing/2014/main" id="{733C8C40-9965-4AD2-861E-C928D184D56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3" name="Text Box 8">
          <a:extLst>
            <a:ext uri="{FF2B5EF4-FFF2-40B4-BE49-F238E27FC236}">
              <a16:creationId xmlns:a16="http://schemas.microsoft.com/office/drawing/2014/main" id="{82FDE324-D534-40F1-9287-A5DC28996E7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4" name="Text Box 9">
          <a:extLst>
            <a:ext uri="{FF2B5EF4-FFF2-40B4-BE49-F238E27FC236}">
              <a16:creationId xmlns:a16="http://schemas.microsoft.com/office/drawing/2014/main" id="{441B1B42-3B7D-45AF-8272-A84DC6C3AE9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5" name="Text Box 10">
          <a:extLst>
            <a:ext uri="{FF2B5EF4-FFF2-40B4-BE49-F238E27FC236}">
              <a16:creationId xmlns:a16="http://schemas.microsoft.com/office/drawing/2014/main" id="{148B4FE8-A80D-47A6-80CF-5052B89607B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6" name="Text Box 11">
          <a:extLst>
            <a:ext uri="{FF2B5EF4-FFF2-40B4-BE49-F238E27FC236}">
              <a16:creationId xmlns:a16="http://schemas.microsoft.com/office/drawing/2014/main" id="{69E63C7F-B189-4965-8BD8-521E3D21F01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7" name="Text Box 12">
          <a:extLst>
            <a:ext uri="{FF2B5EF4-FFF2-40B4-BE49-F238E27FC236}">
              <a16:creationId xmlns:a16="http://schemas.microsoft.com/office/drawing/2014/main" id="{1557CEC6-BEFE-489F-9690-1A849FC8C13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8" name="Text Box 13">
          <a:extLst>
            <a:ext uri="{FF2B5EF4-FFF2-40B4-BE49-F238E27FC236}">
              <a16:creationId xmlns:a16="http://schemas.microsoft.com/office/drawing/2014/main" id="{8338BB7C-4712-4ED7-AB72-CDB5E2E3A4A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69" name="Text Box 14">
          <a:extLst>
            <a:ext uri="{FF2B5EF4-FFF2-40B4-BE49-F238E27FC236}">
              <a16:creationId xmlns:a16="http://schemas.microsoft.com/office/drawing/2014/main" id="{0257757A-B3AD-4909-A534-44A5B4D1B07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0" name="Text Box 15">
          <a:extLst>
            <a:ext uri="{FF2B5EF4-FFF2-40B4-BE49-F238E27FC236}">
              <a16:creationId xmlns:a16="http://schemas.microsoft.com/office/drawing/2014/main" id="{E04F6792-8070-43FC-928E-3FBA5064FE0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1" name="Text Box 16">
          <a:extLst>
            <a:ext uri="{FF2B5EF4-FFF2-40B4-BE49-F238E27FC236}">
              <a16:creationId xmlns:a16="http://schemas.microsoft.com/office/drawing/2014/main" id="{85AE9D05-1128-4B58-B91C-5B1D145D89E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2" name="Text Box 17">
          <a:extLst>
            <a:ext uri="{FF2B5EF4-FFF2-40B4-BE49-F238E27FC236}">
              <a16:creationId xmlns:a16="http://schemas.microsoft.com/office/drawing/2014/main" id="{00497835-6A9D-4E66-95A5-7370C8511BA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3" name="Text Box 7">
          <a:extLst>
            <a:ext uri="{FF2B5EF4-FFF2-40B4-BE49-F238E27FC236}">
              <a16:creationId xmlns:a16="http://schemas.microsoft.com/office/drawing/2014/main" id="{73A7E5CA-5F43-4321-9C91-4D8FF6FE629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4" name="Text Box 8">
          <a:extLst>
            <a:ext uri="{FF2B5EF4-FFF2-40B4-BE49-F238E27FC236}">
              <a16:creationId xmlns:a16="http://schemas.microsoft.com/office/drawing/2014/main" id="{1BF5DC1F-DAEC-4F09-A240-02E4E5C2A33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 name="Text Box 9">
          <a:extLst>
            <a:ext uri="{FF2B5EF4-FFF2-40B4-BE49-F238E27FC236}">
              <a16:creationId xmlns:a16="http://schemas.microsoft.com/office/drawing/2014/main" id="{411A41C4-3FA0-4CA9-AC29-69448B17E70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 name="Text Box 10">
          <a:extLst>
            <a:ext uri="{FF2B5EF4-FFF2-40B4-BE49-F238E27FC236}">
              <a16:creationId xmlns:a16="http://schemas.microsoft.com/office/drawing/2014/main" id="{928A276C-1587-45D9-B18B-61D63CA35BE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 name="Text Box 11">
          <a:extLst>
            <a:ext uri="{FF2B5EF4-FFF2-40B4-BE49-F238E27FC236}">
              <a16:creationId xmlns:a16="http://schemas.microsoft.com/office/drawing/2014/main" id="{3609BA0E-0F5A-4A08-B974-D83E45BF410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 name="Text Box 12">
          <a:extLst>
            <a:ext uri="{FF2B5EF4-FFF2-40B4-BE49-F238E27FC236}">
              <a16:creationId xmlns:a16="http://schemas.microsoft.com/office/drawing/2014/main" id="{87E05378-B946-4BE6-9F08-6F832DFC01C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 name="Text Box 13">
          <a:extLst>
            <a:ext uri="{FF2B5EF4-FFF2-40B4-BE49-F238E27FC236}">
              <a16:creationId xmlns:a16="http://schemas.microsoft.com/office/drawing/2014/main" id="{9F4FC9A3-53F0-42F5-8E46-7744505812E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 name="Text Box 14">
          <a:extLst>
            <a:ext uri="{FF2B5EF4-FFF2-40B4-BE49-F238E27FC236}">
              <a16:creationId xmlns:a16="http://schemas.microsoft.com/office/drawing/2014/main" id="{95F0C838-F1AA-42DA-9718-0076E92998B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 name="Text Box 15">
          <a:extLst>
            <a:ext uri="{FF2B5EF4-FFF2-40B4-BE49-F238E27FC236}">
              <a16:creationId xmlns:a16="http://schemas.microsoft.com/office/drawing/2014/main" id="{EB11AFB5-C070-4B5C-AEED-F986564097D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 name="Text Box 16">
          <a:extLst>
            <a:ext uri="{FF2B5EF4-FFF2-40B4-BE49-F238E27FC236}">
              <a16:creationId xmlns:a16="http://schemas.microsoft.com/office/drawing/2014/main" id="{FDF3CAA2-BBF9-4D6D-83D9-B2D564F6DAF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 name="Text Box 17">
          <a:extLst>
            <a:ext uri="{FF2B5EF4-FFF2-40B4-BE49-F238E27FC236}">
              <a16:creationId xmlns:a16="http://schemas.microsoft.com/office/drawing/2014/main" id="{01B2A73B-AE42-42EB-8DD6-1D098976A08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 name="Text Box 6">
          <a:extLst>
            <a:ext uri="{FF2B5EF4-FFF2-40B4-BE49-F238E27FC236}">
              <a16:creationId xmlns:a16="http://schemas.microsoft.com/office/drawing/2014/main" id="{FF57735C-A1A0-4E17-9664-84C35910929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 name="Text Box 7">
          <a:extLst>
            <a:ext uri="{FF2B5EF4-FFF2-40B4-BE49-F238E27FC236}">
              <a16:creationId xmlns:a16="http://schemas.microsoft.com/office/drawing/2014/main" id="{5F1BD9FC-87B7-4F49-A019-0740FF6FEAA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 name="Text Box 8">
          <a:extLst>
            <a:ext uri="{FF2B5EF4-FFF2-40B4-BE49-F238E27FC236}">
              <a16:creationId xmlns:a16="http://schemas.microsoft.com/office/drawing/2014/main" id="{CE417E5E-1614-4579-B780-CF20D753D3F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 name="Text Box 9">
          <a:extLst>
            <a:ext uri="{FF2B5EF4-FFF2-40B4-BE49-F238E27FC236}">
              <a16:creationId xmlns:a16="http://schemas.microsoft.com/office/drawing/2014/main" id="{95DC0106-66DC-4D21-9215-8B0E7F5C74D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 name="Text Box 10">
          <a:extLst>
            <a:ext uri="{FF2B5EF4-FFF2-40B4-BE49-F238E27FC236}">
              <a16:creationId xmlns:a16="http://schemas.microsoft.com/office/drawing/2014/main" id="{32BBFF07-A317-40E3-A13A-0401ADF8DA2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 name="Text Box 11">
          <a:extLst>
            <a:ext uri="{FF2B5EF4-FFF2-40B4-BE49-F238E27FC236}">
              <a16:creationId xmlns:a16="http://schemas.microsoft.com/office/drawing/2014/main" id="{0873F196-0793-4395-BDFD-BD672366FBD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 name="Text Box 12">
          <a:extLst>
            <a:ext uri="{FF2B5EF4-FFF2-40B4-BE49-F238E27FC236}">
              <a16:creationId xmlns:a16="http://schemas.microsoft.com/office/drawing/2014/main" id="{0C5261B6-1499-43D7-B14C-28336F8F2B7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 name="Text Box 13">
          <a:extLst>
            <a:ext uri="{FF2B5EF4-FFF2-40B4-BE49-F238E27FC236}">
              <a16:creationId xmlns:a16="http://schemas.microsoft.com/office/drawing/2014/main" id="{160E20D7-E11A-42AC-AA16-94CECBD3FAD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 name="Text Box 14">
          <a:extLst>
            <a:ext uri="{FF2B5EF4-FFF2-40B4-BE49-F238E27FC236}">
              <a16:creationId xmlns:a16="http://schemas.microsoft.com/office/drawing/2014/main" id="{B34825CE-6C2B-4119-8A46-E9E86379E6B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 name="Text Box 15">
          <a:extLst>
            <a:ext uri="{FF2B5EF4-FFF2-40B4-BE49-F238E27FC236}">
              <a16:creationId xmlns:a16="http://schemas.microsoft.com/office/drawing/2014/main" id="{C936FDF4-1827-49D4-AC81-03B83D5C37C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 name="Text Box 16">
          <a:extLst>
            <a:ext uri="{FF2B5EF4-FFF2-40B4-BE49-F238E27FC236}">
              <a16:creationId xmlns:a16="http://schemas.microsoft.com/office/drawing/2014/main" id="{06A0C915-9171-4EB7-86D1-186D597E44E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 name="Text Box 17">
          <a:extLst>
            <a:ext uri="{FF2B5EF4-FFF2-40B4-BE49-F238E27FC236}">
              <a16:creationId xmlns:a16="http://schemas.microsoft.com/office/drawing/2014/main" id="{7AD8F2FA-CB28-4B77-80C4-2E55B3258DC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 name="Text Box 6">
          <a:extLst>
            <a:ext uri="{FF2B5EF4-FFF2-40B4-BE49-F238E27FC236}">
              <a16:creationId xmlns:a16="http://schemas.microsoft.com/office/drawing/2014/main" id="{E085C8D9-C73B-428E-9D5A-11A4976DC43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 name="Text Box 7">
          <a:extLst>
            <a:ext uri="{FF2B5EF4-FFF2-40B4-BE49-F238E27FC236}">
              <a16:creationId xmlns:a16="http://schemas.microsoft.com/office/drawing/2014/main" id="{7D444CDE-C2AA-4311-BE00-93FE1197A0B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 name="Text Box 8">
          <a:extLst>
            <a:ext uri="{FF2B5EF4-FFF2-40B4-BE49-F238E27FC236}">
              <a16:creationId xmlns:a16="http://schemas.microsoft.com/office/drawing/2014/main" id="{B61E07CA-6A24-434C-B63D-1CD7251C50A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 name="Text Box 9">
          <a:extLst>
            <a:ext uri="{FF2B5EF4-FFF2-40B4-BE49-F238E27FC236}">
              <a16:creationId xmlns:a16="http://schemas.microsoft.com/office/drawing/2014/main" id="{9C0ED2D8-AC29-44D2-895E-0B5BE9AD2C3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 name="Text Box 10">
          <a:extLst>
            <a:ext uri="{FF2B5EF4-FFF2-40B4-BE49-F238E27FC236}">
              <a16:creationId xmlns:a16="http://schemas.microsoft.com/office/drawing/2014/main" id="{43C9028B-F9B8-441C-B443-E802A0A0C8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 name="Text Box 11">
          <a:extLst>
            <a:ext uri="{FF2B5EF4-FFF2-40B4-BE49-F238E27FC236}">
              <a16:creationId xmlns:a16="http://schemas.microsoft.com/office/drawing/2014/main" id="{3C86449E-8DC0-452A-B70E-037DCBC1B24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 name="Text Box 12">
          <a:extLst>
            <a:ext uri="{FF2B5EF4-FFF2-40B4-BE49-F238E27FC236}">
              <a16:creationId xmlns:a16="http://schemas.microsoft.com/office/drawing/2014/main" id="{C59608D5-B8AB-4FF1-B477-3B2BA0B0EAC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 name="Text Box 13">
          <a:extLst>
            <a:ext uri="{FF2B5EF4-FFF2-40B4-BE49-F238E27FC236}">
              <a16:creationId xmlns:a16="http://schemas.microsoft.com/office/drawing/2014/main" id="{1D69A3B1-5438-4AA8-88ED-A1E51DE6DE0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 name="Text Box 14">
          <a:extLst>
            <a:ext uri="{FF2B5EF4-FFF2-40B4-BE49-F238E27FC236}">
              <a16:creationId xmlns:a16="http://schemas.microsoft.com/office/drawing/2014/main" id="{AAE1D1E7-0DE2-4B62-B79D-AE793AEB7FB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 name="Text Box 15">
          <a:extLst>
            <a:ext uri="{FF2B5EF4-FFF2-40B4-BE49-F238E27FC236}">
              <a16:creationId xmlns:a16="http://schemas.microsoft.com/office/drawing/2014/main" id="{548E0BCE-03FD-4D9C-A27A-FC8F3C810CA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 name="Text Box 16">
          <a:extLst>
            <a:ext uri="{FF2B5EF4-FFF2-40B4-BE49-F238E27FC236}">
              <a16:creationId xmlns:a16="http://schemas.microsoft.com/office/drawing/2014/main" id="{E30A909A-0047-483A-A918-5C66D7346F9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 name="Text Box 17">
          <a:extLst>
            <a:ext uri="{FF2B5EF4-FFF2-40B4-BE49-F238E27FC236}">
              <a16:creationId xmlns:a16="http://schemas.microsoft.com/office/drawing/2014/main" id="{8BD34648-3FE0-4CFE-9AD1-0E69D68FBEC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 name="Text Box 6">
          <a:extLst>
            <a:ext uri="{FF2B5EF4-FFF2-40B4-BE49-F238E27FC236}">
              <a16:creationId xmlns:a16="http://schemas.microsoft.com/office/drawing/2014/main" id="{091C76F3-DBCD-4884-B033-E2E421B57B7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 name="Text Box 7">
          <a:extLst>
            <a:ext uri="{FF2B5EF4-FFF2-40B4-BE49-F238E27FC236}">
              <a16:creationId xmlns:a16="http://schemas.microsoft.com/office/drawing/2014/main" id="{3D695A22-252A-48EC-92C5-D01A718B859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 name="Text Box 8">
          <a:extLst>
            <a:ext uri="{FF2B5EF4-FFF2-40B4-BE49-F238E27FC236}">
              <a16:creationId xmlns:a16="http://schemas.microsoft.com/office/drawing/2014/main" id="{44F31D38-7DA7-4BBB-B590-AFD7FA849A5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 name="Text Box 9">
          <a:extLst>
            <a:ext uri="{FF2B5EF4-FFF2-40B4-BE49-F238E27FC236}">
              <a16:creationId xmlns:a16="http://schemas.microsoft.com/office/drawing/2014/main" id="{8ECA6F9B-7455-42C4-8F4B-BFEBB3B1655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 name="Text Box 10">
          <a:extLst>
            <a:ext uri="{FF2B5EF4-FFF2-40B4-BE49-F238E27FC236}">
              <a16:creationId xmlns:a16="http://schemas.microsoft.com/office/drawing/2014/main" id="{1CC3ABF0-888E-4F3C-B7E1-46860C14F1B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3" name="Text Box 11">
          <a:extLst>
            <a:ext uri="{FF2B5EF4-FFF2-40B4-BE49-F238E27FC236}">
              <a16:creationId xmlns:a16="http://schemas.microsoft.com/office/drawing/2014/main" id="{1910C7FF-C547-494D-86C2-4BBD792CF96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4" name="Text Box 12">
          <a:extLst>
            <a:ext uri="{FF2B5EF4-FFF2-40B4-BE49-F238E27FC236}">
              <a16:creationId xmlns:a16="http://schemas.microsoft.com/office/drawing/2014/main" id="{97CC9A54-3B93-48DA-836F-D628B3C181D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5" name="Text Box 13">
          <a:extLst>
            <a:ext uri="{FF2B5EF4-FFF2-40B4-BE49-F238E27FC236}">
              <a16:creationId xmlns:a16="http://schemas.microsoft.com/office/drawing/2014/main" id="{B5B36B6D-6DB7-4303-B3F4-73A6A5653E9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6" name="Text Box 14">
          <a:extLst>
            <a:ext uri="{FF2B5EF4-FFF2-40B4-BE49-F238E27FC236}">
              <a16:creationId xmlns:a16="http://schemas.microsoft.com/office/drawing/2014/main" id="{D501B936-5909-406A-AE6F-93E78E4D198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7" name="Text Box 15">
          <a:extLst>
            <a:ext uri="{FF2B5EF4-FFF2-40B4-BE49-F238E27FC236}">
              <a16:creationId xmlns:a16="http://schemas.microsoft.com/office/drawing/2014/main" id="{E75512A4-8792-4D5D-A0EE-141D31BA300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8" name="Text Box 16">
          <a:extLst>
            <a:ext uri="{FF2B5EF4-FFF2-40B4-BE49-F238E27FC236}">
              <a16:creationId xmlns:a16="http://schemas.microsoft.com/office/drawing/2014/main" id="{D4CEE381-24CC-401E-AE38-EC4A6542635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9" name="Text Box 17">
          <a:extLst>
            <a:ext uri="{FF2B5EF4-FFF2-40B4-BE49-F238E27FC236}">
              <a16:creationId xmlns:a16="http://schemas.microsoft.com/office/drawing/2014/main" id="{08B6E33E-7F5A-47D7-98FE-DFD071EA2A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0" name="Text Box 7">
          <a:extLst>
            <a:ext uri="{FF2B5EF4-FFF2-40B4-BE49-F238E27FC236}">
              <a16:creationId xmlns:a16="http://schemas.microsoft.com/office/drawing/2014/main" id="{25CFF668-DE03-4EE3-A027-BD1AB31EC36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1" name="Text Box 8">
          <a:extLst>
            <a:ext uri="{FF2B5EF4-FFF2-40B4-BE49-F238E27FC236}">
              <a16:creationId xmlns:a16="http://schemas.microsoft.com/office/drawing/2014/main" id="{5B428428-F678-4082-B6FE-AFAA84FEDC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2" name="Text Box 9">
          <a:extLst>
            <a:ext uri="{FF2B5EF4-FFF2-40B4-BE49-F238E27FC236}">
              <a16:creationId xmlns:a16="http://schemas.microsoft.com/office/drawing/2014/main" id="{E919B758-12C0-4813-9578-699120942EA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3" name="Text Box 10">
          <a:extLst>
            <a:ext uri="{FF2B5EF4-FFF2-40B4-BE49-F238E27FC236}">
              <a16:creationId xmlns:a16="http://schemas.microsoft.com/office/drawing/2014/main" id="{B87468E3-282E-4C71-AAF6-AF69191E22E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4" name="Text Box 11">
          <a:extLst>
            <a:ext uri="{FF2B5EF4-FFF2-40B4-BE49-F238E27FC236}">
              <a16:creationId xmlns:a16="http://schemas.microsoft.com/office/drawing/2014/main" id="{340F6FA9-D62B-438C-BECE-849B98528E1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5" name="Text Box 12">
          <a:extLst>
            <a:ext uri="{FF2B5EF4-FFF2-40B4-BE49-F238E27FC236}">
              <a16:creationId xmlns:a16="http://schemas.microsoft.com/office/drawing/2014/main" id="{12269EF7-4AB6-4F38-8404-026F63BA2EF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6" name="Text Box 13">
          <a:extLst>
            <a:ext uri="{FF2B5EF4-FFF2-40B4-BE49-F238E27FC236}">
              <a16:creationId xmlns:a16="http://schemas.microsoft.com/office/drawing/2014/main" id="{E9DF390F-C836-464C-8B29-EBD5307362D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7" name="Text Box 14">
          <a:extLst>
            <a:ext uri="{FF2B5EF4-FFF2-40B4-BE49-F238E27FC236}">
              <a16:creationId xmlns:a16="http://schemas.microsoft.com/office/drawing/2014/main" id="{0124E1EE-7ECD-43FD-9F8C-BE1C6897CD1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8" name="Text Box 15">
          <a:extLst>
            <a:ext uri="{FF2B5EF4-FFF2-40B4-BE49-F238E27FC236}">
              <a16:creationId xmlns:a16="http://schemas.microsoft.com/office/drawing/2014/main" id="{11BE25B9-579E-4ACC-8CAB-C5AD6A50B41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29" name="Text Box 16">
          <a:extLst>
            <a:ext uri="{FF2B5EF4-FFF2-40B4-BE49-F238E27FC236}">
              <a16:creationId xmlns:a16="http://schemas.microsoft.com/office/drawing/2014/main" id="{5724AC3B-9062-4351-96C0-575680679ED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0" name="Text Box 17">
          <a:extLst>
            <a:ext uri="{FF2B5EF4-FFF2-40B4-BE49-F238E27FC236}">
              <a16:creationId xmlns:a16="http://schemas.microsoft.com/office/drawing/2014/main" id="{0B9516B6-A3D6-4CD8-B7E9-178CE6219EC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1" name="Text Box 6">
          <a:extLst>
            <a:ext uri="{FF2B5EF4-FFF2-40B4-BE49-F238E27FC236}">
              <a16:creationId xmlns:a16="http://schemas.microsoft.com/office/drawing/2014/main" id="{F569B40A-1F72-48F6-8AEA-6AE16DDEED2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2" name="Text Box 7">
          <a:extLst>
            <a:ext uri="{FF2B5EF4-FFF2-40B4-BE49-F238E27FC236}">
              <a16:creationId xmlns:a16="http://schemas.microsoft.com/office/drawing/2014/main" id="{12915D9C-AAF5-4A74-9216-7FFF11E7E00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3" name="Text Box 8">
          <a:extLst>
            <a:ext uri="{FF2B5EF4-FFF2-40B4-BE49-F238E27FC236}">
              <a16:creationId xmlns:a16="http://schemas.microsoft.com/office/drawing/2014/main" id="{72541494-6F92-4670-B6EC-4E8AA5AF086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4" name="Text Box 9">
          <a:extLst>
            <a:ext uri="{FF2B5EF4-FFF2-40B4-BE49-F238E27FC236}">
              <a16:creationId xmlns:a16="http://schemas.microsoft.com/office/drawing/2014/main" id="{E20F79EB-A95B-46F5-823B-3C1468822AE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5" name="Text Box 10">
          <a:extLst>
            <a:ext uri="{FF2B5EF4-FFF2-40B4-BE49-F238E27FC236}">
              <a16:creationId xmlns:a16="http://schemas.microsoft.com/office/drawing/2014/main" id="{633C9FEB-BEA5-492F-B684-51FBC863E52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6" name="Text Box 11">
          <a:extLst>
            <a:ext uri="{FF2B5EF4-FFF2-40B4-BE49-F238E27FC236}">
              <a16:creationId xmlns:a16="http://schemas.microsoft.com/office/drawing/2014/main" id="{E11B999D-54ED-4115-B65B-10630000060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7" name="Text Box 12">
          <a:extLst>
            <a:ext uri="{FF2B5EF4-FFF2-40B4-BE49-F238E27FC236}">
              <a16:creationId xmlns:a16="http://schemas.microsoft.com/office/drawing/2014/main" id="{71E1EEDA-CACA-417D-998C-AB445719628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8" name="Text Box 13">
          <a:extLst>
            <a:ext uri="{FF2B5EF4-FFF2-40B4-BE49-F238E27FC236}">
              <a16:creationId xmlns:a16="http://schemas.microsoft.com/office/drawing/2014/main" id="{A0555BEE-89AF-415D-890E-6EDE05F45D2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39" name="Text Box 14">
          <a:extLst>
            <a:ext uri="{FF2B5EF4-FFF2-40B4-BE49-F238E27FC236}">
              <a16:creationId xmlns:a16="http://schemas.microsoft.com/office/drawing/2014/main" id="{274964DD-6D29-43EB-A9B9-3722C803120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0" name="Text Box 15">
          <a:extLst>
            <a:ext uri="{FF2B5EF4-FFF2-40B4-BE49-F238E27FC236}">
              <a16:creationId xmlns:a16="http://schemas.microsoft.com/office/drawing/2014/main" id="{609C44A6-05AA-4472-97A2-6B2F7AF84C9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1" name="Text Box 16">
          <a:extLst>
            <a:ext uri="{FF2B5EF4-FFF2-40B4-BE49-F238E27FC236}">
              <a16:creationId xmlns:a16="http://schemas.microsoft.com/office/drawing/2014/main" id="{92589DD5-11BC-4275-A73F-880FDE05262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2" name="Text Box 17">
          <a:extLst>
            <a:ext uri="{FF2B5EF4-FFF2-40B4-BE49-F238E27FC236}">
              <a16:creationId xmlns:a16="http://schemas.microsoft.com/office/drawing/2014/main" id="{CF535F16-AEA9-47E8-8732-6AB5DD77954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3" name="Text Box 6">
          <a:extLst>
            <a:ext uri="{FF2B5EF4-FFF2-40B4-BE49-F238E27FC236}">
              <a16:creationId xmlns:a16="http://schemas.microsoft.com/office/drawing/2014/main" id="{3F56862A-2172-4D9E-8739-8187C5D69BE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4" name="Text Box 7">
          <a:extLst>
            <a:ext uri="{FF2B5EF4-FFF2-40B4-BE49-F238E27FC236}">
              <a16:creationId xmlns:a16="http://schemas.microsoft.com/office/drawing/2014/main" id="{6DCC2281-DD1D-464F-8373-D30222EC984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5" name="Text Box 8">
          <a:extLst>
            <a:ext uri="{FF2B5EF4-FFF2-40B4-BE49-F238E27FC236}">
              <a16:creationId xmlns:a16="http://schemas.microsoft.com/office/drawing/2014/main" id="{92EE1A7F-BC61-4880-8022-A9184AE11AF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6" name="Text Box 9">
          <a:extLst>
            <a:ext uri="{FF2B5EF4-FFF2-40B4-BE49-F238E27FC236}">
              <a16:creationId xmlns:a16="http://schemas.microsoft.com/office/drawing/2014/main" id="{BC8297AC-56EF-45B0-9ED2-9503C50F7ED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7" name="Text Box 10">
          <a:extLst>
            <a:ext uri="{FF2B5EF4-FFF2-40B4-BE49-F238E27FC236}">
              <a16:creationId xmlns:a16="http://schemas.microsoft.com/office/drawing/2014/main" id="{6B695468-9EDC-4540-948C-B7D7F2219C1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8" name="Text Box 11">
          <a:extLst>
            <a:ext uri="{FF2B5EF4-FFF2-40B4-BE49-F238E27FC236}">
              <a16:creationId xmlns:a16="http://schemas.microsoft.com/office/drawing/2014/main" id="{96ED33B2-CF56-4476-8D22-BA86FF6B253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49" name="Text Box 12">
          <a:extLst>
            <a:ext uri="{FF2B5EF4-FFF2-40B4-BE49-F238E27FC236}">
              <a16:creationId xmlns:a16="http://schemas.microsoft.com/office/drawing/2014/main" id="{BF680CC4-3462-44AD-A567-A5CDB82C39B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0" name="Text Box 13">
          <a:extLst>
            <a:ext uri="{FF2B5EF4-FFF2-40B4-BE49-F238E27FC236}">
              <a16:creationId xmlns:a16="http://schemas.microsoft.com/office/drawing/2014/main" id="{2FE3E5DB-F0FD-4B94-B03D-F05BD733ABB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1" name="Text Box 14">
          <a:extLst>
            <a:ext uri="{FF2B5EF4-FFF2-40B4-BE49-F238E27FC236}">
              <a16:creationId xmlns:a16="http://schemas.microsoft.com/office/drawing/2014/main" id="{01BF3530-688C-48C6-90DC-6E2E5224936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2" name="Text Box 15">
          <a:extLst>
            <a:ext uri="{FF2B5EF4-FFF2-40B4-BE49-F238E27FC236}">
              <a16:creationId xmlns:a16="http://schemas.microsoft.com/office/drawing/2014/main" id="{04A46D80-2F1E-4E8E-B564-F65A0CBC344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3" name="Text Box 16">
          <a:extLst>
            <a:ext uri="{FF2B5EF4-FFF2-40B4-BE49-F238E27FC236}">
              <a16:creationId xmlns:a16="http://schemas.microsoft.com/office/drawing/2014/main" id="{B6381C12-4B81-4868-8810-452BB02E60C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4" name="Text Box 17">
          <a:extLst>
            <a:ext uri="{FF2B5EF4-FFF2-40B4-BE49-F238E27FC236}">
              <a16:creationId xmlns:a16="http://schemas.microsoft.com/office/drawing/2014/main" id="{E0C32ED2-71D3-4E5C-9B71-553B27C78BD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5" name="Text Box 6">
          <a:extLst>
            <a:ext uri="{FF2B5EF4-FFF2-40B4-BE49-F238E27FC236}">
              <a16:creationId xmlns:a16="http://schemas.microsoft.com/office/drawing/2014/main" id="{B34EC476-A965-48AD-BB1F-2257FF9ACB2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6" name="Text Box 7">
          <a:extLst>
            <a:ext uri="{FF2B5EF4-FFF2-40B4-BE49-F238E27FC236}">
              <a16:creationId xmlns:a16="http://schemas.microsoft.com/office/drawing/2014/main" id="{9F3D28C1-80D4-4EE0-A68C-9DBF71D792D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7" name="Text Box 8">
          <a:extLst>
            <a:ext uri="{FF2B5EF4-FFF2-40B4-BE49-F238E27FC236}">
              <a16:creationId xmlns:a16="http://schemas.microsoft.com/office/drawing/2014/main" id="{83563425-70A2-49CA-BAE4-A9272F5106B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8" name="Text Box 9">
          <a:extLst>
            <a:ext uri="{FF2B5EF4-FFF2-40B4-BE49-F238E27FC236}">
              <a16:creationId xmlns:a16="http://schemas.microsoft.com/office/drawing/2014/main" id="{8033188E-0760-4FC7-B011-E6D6C322BDC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59" name="Text Box 10">
          <a:extLst>
            <a:ext uri="{FF2B5EF4-FFF2-40B4-BE49-F238E27FC236}">
              <a16:creationId xmlns:a16="http://schemas.microsoft.com/office/drawing/2014/main" id="{8DBD8852-9612-4709-97A6-29EA5C93FE8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0" name="Text Box 11">
          <a:extLst>
            <a:ext uri="{FF2B5EF4-FFF2-40B4-BE49-F238E27FC236}">
              <a16:creationId xmlns:a16="http://schemas.microsoft.com/office/drawing/2014/main" id="{E0942F2D-9B9D-4C28-B17A-B47E0684756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1" name="Text Box 12">
          <a:extLst>
            <a:ext uri="{FF2B5EF4-FFF2-40B4-BE49-F238E27FC236}">
              <a16:creationId xmlns:a16="http://schemas.microsoft.com/office/drawing/2014/main" id="{91FFC9D2-2704-4FCB-8DD6-3A9DFD43FC7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2" name="Text Box 13">
          <a:extLst>
            <a:ext uri="{FF2B5EF4-FFF2-40B4-BE49-F238E27FC236}">
              <a16:creationId xmlns:a16="http://schemas.microsoft.com/office/drawing/2014/main" id="{8D5E5C65-B484-43C1-8DB5-E371DF7CF4E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3" name="Text Box 14">
          <a:extLst>
            <a:ext uri="{FF2B5EF4-FFF2-40B4-BE49-F238E27FC236}">
              <a16:creationId xmlns:a16="http://schemas.microsoft.com/office/drawing/2014/main" id="{C5E28F01-0563-4BE5-902B-7E234773EA9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4" name="Text Box 15">
          <a:extLst>
            <a:ext uri="{FF2B5EF4-FFF2-40B4-BE49-F238E27FC236}">
              <a16:creationId xmlns:a16="http://schemas.microsoft.com/office/drawing/2014/main" id="{EA246080-9673-4C83-8DD8-410DE5C32E8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5" name="Text Box 16">
          <a:extLst>
            <a:ext uri="{FF2B5EF4-FFF2-40B4-BE49-F238E27FC236}">
              <a16:creationId xmlns:a16="http://schemas.microsoft.com/office/drawing/2014/main" id="{CC3A65E1-B632-4B5C-92D6-FDBEB96EA74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6" name="Text Box 17">
          <a:extLst>
            <a:ext uri="{FF2B5EF4-FFF2-40B4-BE49-F238E27FC236}">
              <a16:creationId xmlns:a16="http://schemas.microsoft.com/office/drawing/2014/main" id="{E313F604-AEE8-4DA5-84D8-98594F20747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7" name="Text Box 7">
          <a:extLst>
            <a:ext uri="{FF2B5EF4-FFF2-40B4-BE49-F238E27FC236}">
              <a16:creationId xmlns:a16="http://schemas.microsoft.com/office/drawing/2014/main" id="{9BF83624-7C03-4894-8CFA-16836C81693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8" name="Text Box 8">
          <a:extLst>
            <a:ext uri="{FF2B5EF4-FFF2-40B4-BE49-F238E27FC236}">
              <a16:creationId xmlns:a16="http://schemas.microsoft.com/office/drawing/2014/main" id="{C884EDC0-9C29-4A03-A7C0-30762BEA77E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69" name="Text Box 9">
          <a:extLst>
            <a:ext uri="{FF2B5EF4-FFF2-40B4-BE49-F238E27FC236}">
              <a16:creationId xmlns:a16="http://schemas.microsoft.com/office/drawing/2014/main" id="{CE278637-443A-4A03-B6C6-A05A3DC91D3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0" name="Text Box 10">
          <a:extLst>
            <a:ext uri="{FF2B5EF4-FFF2-40B4-BE49-F238E27FC236}">
              <a16:creationId xmlns:a16="http://schemas.microsoft.com/office/drawing/2014/main" id="{04FBC2F7-D742-414D-B71F-2A8A0715E94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1" name="Text Box 11">
          <a:extLst>
            <a:ext uri="{FF2B5EF4-FFF2-40B4-BE49-F238E27FC236}">
              <a16:creationId xmlns:a16="http://schemas.microsoft.com/office/drawing/2014/main" id="{75D8CEAB-0A7D-4CBB-99CE-775AF06AA5C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2" name="Text Box 12">
          <a:extLst>
            <a:ext uri="{FF2B5EF4-FFF2-40B4-BE49-F238E27FC236}">
              <a16:creationId xmlns:a16="http://schemas.microsoft.com/office/drawing/2014/main" id="{48353CC7-0FC6-4898-AB7F-49ED0250800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3" name="Text Box 13">
          <a:extLst>
            <a:ext uri="{FF2B5EF4-FFF2-40B4-BE49-F238E27FC236}">
              <a16:creationId xmlns:a16="http://schemas.microsoft.com/office/drawing/2014/main" id="{50AB9558-44C5-43C1-A31D-60A6FC4FC16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4" name="Text Box 14">
          <a:extLst>
            <a:ext uri="{FF2B5EF4-FFF2-40B4-BE49-F238E27FC236}">
              <a16:creationId xmlns:a16="http://schemas.microsoft.com/office/drawing/2014/main" id="{46D552C9-000D-4174-BCD7-7B418A92631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5" name="Text Box 15">
          <a:extLst>
            <a:ext uri="{FF2B5EF4-FFF2-40B4-BE49-F238E27FC236}">
              <a16:creationId xmlns:a16="http://schemas.microsoft.com/office/drawing/2014/main" id="{71668921-8008-4D41-B92A-86EB3D3BFD9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6" name="Text Box 16">
          <a:extLst>
            <a:ext uri="{FF2B5EF4-FFF2-40B4-BE49-F238E27FC236}">
              <a16:creationId xmlns:a16="http://schemas.microsoft.com/office/drawing/2014/main" id="{E4864FE2-23AC-4A8B-8785-548DAD79E23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7" name="Text Box 17">
          <a:extLst>
            <a:ext uri="{FF2B5EF4-FFF2-40B4-BE49-F238E27FC236}">
              <a16:creationId xmlns:a16="http://schemas.microsoft.com/office/drawing/2014/main" id="{6AFE3EA0-B09A-4715-9316-BF2A363A6C3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8" name="Text Box 6">
          <a:extLst>
            <a:ext uri="{FF2B5EF4-FFF2-40B4-BE49-F238E27FC236}">
              <a16:creationId xmlns:a16="http://schemas.microsoft.com/office/drawing/2014/main" id="{5CB9AAFD-A06A-49EF-B635-49439C67206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79" name="Text Box 7">
          <a:extLst>
            <a:ext uri="{FF2B5EF4-FFF2-40B4-BE49-F238E27FC236}">
              <a16:creationId xmlns:a16="http://schemas.microsoft.com/office/drawing/2014/main" id="{454F8CD2-7AA4-4A04-BFA2-2EFDCC67E0F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0" name="Text Box 8">
          <a:extLst>
            <a:ext uri="{FF2B5EF4-FFF2-40B4-BE49-F238E27FC236}">
              <a16:creationId xmlns:a16="http://schemas.microsoft.com/office/drawing/2014/main" id="{E6DEE3B2-C3D0-4026-A5B2-318FFF87048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1" name="Text Box 9">
          <a:extLst>
            <a:ext uri="{FF2B5EF4-FFF2-40B4-BE49-F238E27FC236}">
              <a16:creationId xmlns:a16="http://schemas.microsoft.com/office/drawing/2014/main" id="{A2B03C21-7223-454C-97B7-9B08C123AF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2" name="Text Box 10">
          <a:extLst>
            <a:ext uri="{FF2B5EF4-FFF2-40B4-BE49-F238E27FC236}">
              <a16:creationId xmlns:a16="http://schemas.microsoft.com/office/drawing/2014/main" id="{E4CBAF77-6238-4BCC-A3A0-02491C68E4E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3" name="Text Box 11">
          <a:extLst>
            <a:ext uri="{FF2B5EF4-FFF2-40B4-BE49-F238E27FC236}">
              <a16:creationId xmlns:a16="http://schemas.microsoft.com/office/drawing/2014/main" id="{87B56BD9-B913-4811-AB90-AD0B1F009D4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4" name="Text Box 12">
          <a:extLst>
            <a:ext uri="{FF2B5EF4-FFF2-40B4-BE49-F238E27FC236}">
              <a16:creationId xmlns:a16="http://schemas.microsoft.com/office/drawing/2014/main" id="{C9C01777-9EF0-40BF-9DB0-F49B203BAEC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5" name="Text Box 13">
          <a:extLst>
            <a:ext uri="{FF2B5EF4-FFF2-40B4-BE49-F238E27FC236}">
              <a16:creationId xmlns:a16="http://schemas.microsoft.com/office/drawing/2014/main" id="{335E2BD7-95E6-44ED-9A2E-F4FFE89DAB4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6" name="Text Box 14">
          <a:extLst>
            <a:ext uri="{FF2B5EF4-FFF2-40B4-BE49-F238E27FC236}">
              <a16:creationId xmlns:a16="http://schemas.microsoft.com/office/drawing/2014/main" id="{E701154A-8672-4AE5-99F8-A98C344B49C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7" name="Text Box 15">
          <a:extLst>
            <a:ext uri="{FF2B5EF4-FFF2-40B4-BE49-F238E27FC236}">
              <a16:creationId xmlns:a16="http://schemas.microsoft.com/office/drawing/2014/main" id="{4634FEB3-9DF5-435F-8332-4085EC25F3A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8" name="Text Box 16">
          <a:extLst>
            <a:ext uri="{FF2B5EF4-FFF2-40B4-BE49-F238E27FC236}">
              <a16:creationId xmlns:a16="http://schemas.microsoft.com/office/drawing/2014/main" id="{1BB9A212-5087-4361-87CB-91123841FD5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89" name="Text Box 17">
          <a:extLst>
            <a:ext uri="{FF2B5EF4-FFF2-40B4-BE49-F238E27FC236}">
              <a16:creationId xmlns:a16="http://schemas.microsoft.com/office/drawing/2014/main" id="{F1EE8F7C-3DD2-4BEB-BF9B-362C957B4B5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0" name="Text Box 6">
          <a:extLst>
            <a:ext uri="{FF2B5EF4-FFF2-40B4-BE49-F238E27FC236}">
              <a16:creationId xmlns:a16="http://schemas.microsoft.com/office/drawing/2014/main" id="{0412C8E6-C034-4BEB-8B2F-9B9BFD79C85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1" name="Text Box 7">
          <a:extLst>
            <a:ext uri="{FF2B5EF4-FFF2-40B4-BE49-F238E27FC236}">
              <a16:creationId xmlns:a16="http://schemas.microsoft.com/office/drawing/2014/main" id="{9429536A-4BD6-4EA5-B174-DF949D1D30E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2" name="Text Box 8">
          <a:extLst>
            <a:ext uri="{FF2B5EF4-FFF2-40B4-BE49-F238E27FC236}">
              <a16:creationId xmlns:a16="http://schemas.microsoft.com/office/drawing/2014/main" id="{F60B328F-61B9-42DF-AEB8-71278A0EE66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3" name="Text Box 9">
          <a:extLst>
            <a:ext uri="{FF2B5EF4-FFF2-40B4-BE49-F238E27FC236}">
              <a16:creationId xmlns:a16="http://schemas.microsoft.com/office/drawing/2014/main" id="{EFADB8AA-DF16-4635-9883-63E4CB3EEB0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4" name="Text Box 10">
          <a:extLst>
            <a:ext uri="{FF2B5EF4-FFF2-40B4-BE49-F238E27FC236}">
              <a16:creationId xmlns:a16="http://schemas.microsoft.com/office/drawing/2014/main" id="{269FC43F-D988-42B9-8651-C44F0E82205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5" name="Text Box 11">
          <a:extLst>
            <a:ext uri="{FF2B5EF4-FFF2-40B4-BE49-F238E27FC236}">
              <a16:creationId xmlns:a16="http://schemas.microsoft.com/office/drawing/2014/main" id="{5C986B27-E161-421B-8D32-6531D6DB817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6" name="Text Box 12">
          <a:extLst>
            <a:ext uri="{FF2B5EF4-FFF2-40B4-BE49-F238E27FC236}">
              <a16:creationId xmlns:a16="http://schemas.microsoft.com/office/drawing/2014/main" id="{B462F48D-82D8-4228-BCB5-BD0A42AEF27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7" name="Text Box 13">
          <a:extLst>
            <a:ext uri="{FF2B5EF4-FFF2-40B4-BE49-F238E27FC236}">
              <a16:creationId xmlns:a16="http://schemas.microsoft.com/office/drawing/2014/main" id="{E67A3382-1535-4EEC-8378-D78E42D3243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8" name="Text Box 14">
          <a:extLst>
            <a:ext uri="{FF2B5EF4-FFF2-40B4-BE49-F238E27FC236}">
              <a16:creationId xmlns:a16="http://schemas.microsoft.com/office/drawing/2014/main" id="{3A6BB3F6-9F64-4F68-8ECD-3E68FBCC30B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99" name="Text Box 15">
          <a:extLst>
            <a:ext uri="{FF2B5EF4-FFF2-40B4-BE49-F238E27FC236}">
              <a16:creationId xmlns:a16="http://schemas.microsoft.com/office/drawing/2014/main" id="{27B76696-6646-42F9-A3B2-3A4F5D7420F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0" name="Text Box 16">
          <a:extLst>
            <a:ext uri="{FF2B5EF4-FFF2-40B4-BE49-F238E27FC236}">
              <a16:creationId xmlns:a16="http://schemas.microsoft.com/office/drawing/2014/main" id="{D98B31F7-F8DB-4EBE-BB96-742D3A69D3C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1" name="Text Box 17">
          <a:extLst>
            <a:ext uri="{FF2B5EF4-FFF2-40B4-BE49-F238E27FC236}">
              <a16:creationId xmlns:a16="http://schemas.microsoft.com/office/drawing/2014/main" id="{A19D2608-FAF4-4D36-AF5E-F230D1EC63B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2" name="Text Box 6">
          <a:extLst>
            <a:ext uri="{FF2B5EF4-FFF2-40B4-BE49-F238E27FC236}">
              <a16:creationId xmlns:a16="http://schemas.microsoft.com/office/drawing/2014/main" id="{66B5430B-8191-4B3C-B28B-E90FB98081A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3" name="Text Box 7">
          <a:extLst>
            <a:ext uri="{FF2B5EF4-FFF2-40B4-BE49-F238E27FC236}">
              <a16:creationId xmlns:a16="http://schemas.microsoft.com/office/drawing/2014/main" id="{798E386F-70A1-4D65-B03F-9FCF9215A3D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4" name="Text Box 8">
          <a:extLst>
            <a:ext uri="{FF2B5EF4-FFF2-40B4-BE49-F238E27FC236}">
              <a16:creationId xmlns:a16="http://schemas.microsoft.com/office/drawing/2014/main" id="{4DA655D6-20D9-4727-A54F-6B13BFC64FB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5" name="Text Box 9">
          <a:extLst>
            <a:ext uri="{FF2B5EF4-FFF2-40B4-BE49-F238E27FC236}">
              <a16:creationId xmlns:a16="http://schemas.microsoft.com/office/drawing/2014/main" id="{A514B543-9F45-4DE1-B533-477EE2C1DE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6" name="Text Box 10">
          <a:extLst>
            <a:ext uri="{FF2B5EF4-FFF2-40B4-BE49-F238E27FC236}">
              <a16:creationId xmlns:a16="http://schemas.microsoft.com/office/drawing/2014/main" id="{98783B91-EECD-467C-A07D-0B682A40082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7" name="Text Box 11">
          <a:extLst>
            <a:ext uri="{FF2B5EF4-FFF2-40B4-BE49-F238E27FC236}">
              <a16:creationId xmlns:a16="http://schemas.microsoft.com/office/drawing/2014/main" id="{B848B50C-895C-49C0-AF28-56673F33EC9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8" name="Text Box 12">
          <a:extLst>
            <a:ext uri="{FF2B5EF4-FFF2-40B4-BE49-F238E27FC236}">
              <a16:creationId xmlns:a16="http://schemas.microsoft.com/office/drawing/2014/main" id="{5EA1896A-9897-4926-8506-F7F9B4AF8C5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09" name="Text Box 13">
          <a:extLst>
            <a:ext uri="{FF2B5EF4-FFF2-40B4-BE49-F238E27FC236}">
              <a16:creationId xmlns:a16="http://schemas.microsoft.com/office/drawing/2014/main" id="{4D5EB5EB-68B6-4197-9C7F-895C848489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0" name="Text Box 14">
          <a:extLst>
            <a:ext uri="{FF2B5EF4-FFF2-40B4-BE49-F238E27FC236}">
              <a16:creationId xmlns:a16="http://schemas.microsoft.com/office/drawing/2014/main" id="{E7C5D05F-9753-4775-AC52-8C73E8F9198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1" name="Text Box 15">
          <a:extLst>
            <a:ext uri="{FF2B5EF4-FFF2-40B4-BE49-F238E27FC236}">
              <a16:creationId xmlns:a16="http://schemas.microsoft.com/office/drawing/2014/main" id="{D5F5AF2C-5428-43B7-9B76-BBFDFAC281F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2" name="Text Box 16">
          <a:extLst>
            <a:ext uri="{FF2B5EF4-FFF2-40B4-BE49-F238E27FC236}">
              <a16:creationId xmlns:a16="http://schemas.microsoft.com/office/drawing/2014/main" id="{80E9708E-2B74-4692-839F-B6013F14CD2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3" name="Text Box 17">
          <a:extLst>
            <a:ext uri="{FF2B5EF4-FFF2-40B4-BE49-F238E27FC236}">
              <a16:creationId xmlns:a16="http://schemas.microsoft.com/office/drawing/2014/main" id="{6E7A7CAC-0FD7-4213-B2F7-6A37307075D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4" name="Text Box 7">
          <a:extLst>
            <a:ext uri="{FF2B5EF4-FFF2-40B4-BE49-F238E27FC236}">
              <a16:creationId xmlns:a16="http://schemas.microsoft.com/office/drawing/2014/main" id="{CF090605-D22D-4E88-A990-645356390DC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5" name="Text Box 8">
          <a:extLst>
            <a:ext uri="{FF2B5EF4-FFF2-40B4-BE49-F238E27FC236}">
              <a16:creationId xmlns:a16="http://schemas.microsoft.com/office/drawing/2014/main" id="{63D4C68B-1740-4D78-8DBB-7AE2712DB96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6" name="Text Box 9">
          <a:extLst>
            <a:ext uri="{FF2B5EF4-FFF2-40B4-BE49-F238E27FC236}">
              <a16:creationId xmlns:a16="http://schemas.microsoft.com/office/drawing/2014/main" id="{D532C00C-27D8-4302-9A8B-AF3C1C5D7D8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7" name="Text Box 10">
          <a:extLst>
            <a:ext uri="{FF2B5EF4-FFF2-40B4-BE49-F238E27FC236}">
              <a16:creationId xmlns:a16="http://schemas.microsoft.com/office/drawing/2014/main" id="{F9DF8A89-FF3D-44E3-8D7F-854A727FCD8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8" name="Text Box 11">
          <a:extLst>
            <a:ext uri="{FF2B5EF4-FFF2-40B4-BE49-F238E27FC236}">
              <a16:creationId xmlns:a16="http://schemas.microsoft.com/office/drawing/2014/main" id="{5B416B9A-E40C-457D-9B12-47200E0A2F8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19" name="Text Box 12">
          <a:extLst>
            <a:ext uri="{FF2B5EF4-FFF2-40B4-BE49-F238E27FC236}">
              <a16:creationId xmlns:a16="http://schemas.microsoft.com/office/drawing/2014/main" id="{52F42AC3-4880-4D93-8AE1-FDC27069C99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0" name="Text Box 13">
          <a:extLst>
            <a:ext uri="{FF2B5EF4-FFF2-40B4-BE49-F238E27FC236}">
              <a16:creationId xmlns:a16="http://schemas.microsoft.com/office/drawing/2014/main" id="{40B72D88-21A0-4F8A-8E1C-4918B5D143C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1" name="Text Box 14">
          <a:extLst>
            <a:ext uri="{FF2B5EF4-FFF2-40B4-BE49-F238E27FC236}">
              <a16:creationId xmlns:a16="http://schemas.microsoft.com/office/drawing/2014/main" id="{00759B77-2573-495B-8727-9DA3CFC5889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2" name="Text Box 15">
          <a:extLst>
            <a:ext uri="{FF2B5EF4-FFF2-40B4-BE49-F238E27FC236}">
              <a16:creationId xmlns:a16="http://schemas.microsoft.com/office/drawing/2014/main" id="{12A0EBB1-3704-44B4-BACE-799F5B45342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3" name="Text Box 16">
          <a:extLst>
            <a:ext uri="{FF2B5EF4-FFF2-40B4-BE49-F238E27FC236}">
              <a16:creationId xmlns:a16="http://schemas.microsoft.com/office/drawing/2014/main" id="{A28D206C-0146-4120-9A9A-2D6AB1D6C2A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4" name="Text Box 17">
          <a:extLst>
            <a:ext uri="{FF2B5EF4-FFF2-40B4-BE49-F238E27FC236}">
              <a16:creationId xmlns:a16="http://schemas.microsoft.com/office/drawing/2014/main" id="{A6C3E82E-C42B-4A36-9A5F-61A6CC2DC57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5" name="Text Box 6">
          <a:extLst>
            <a:ext uri="{FF2B5EF4-FFF2-40B4-BE49-F238E27FC236}">
              <a16:creationId xmlns:a16="http://schemas.microsoft.com/office/drawing/2014/main" id="{41D932AA-FC52-4341-B347-E9DA380BF06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6" name="Text Box 7">
          <a:extLst>
            <a:ext uri="{FF2B5EF4-FFF2-40B4-BE49-F238E27FC236}">
              <a16:creationId xmlns:a16="http://schemas.microsoft.com/office/drawing/2014/main" id="{2E144723-8789-4537-9F84-9C020F6A9B1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7" name="Text Box 8">
          <a:extLst>
            <a:ext uri="{FF2B5EF4-FFF2-40B4-BE49-F238E27FC236}">
              <a16:creationId xmlns:a16="http://schemas.microsoft.com/office/drawing/2014/main" id="{065CF802-F1BB-47E6-BAD6-82475923A55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8" name="Text Box 9">
          <a:extLst>
            <a:ext uri="{FF2B5EF4-FFF2-40B4-BE49-F238E27FC236}">
              <a16:creationId xmlns:a16="http://schemas.microsoft.com/office/drawing/2014/main" id="{DBCBF0DC-60B1-4EB9-86F8-2FD8D01BD34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29" name="Text Box 10">
          <a:extLst>
            <a:ext uri="{FF2B5EF4-FFF2-40B4-BE49-F238E27FC236}">
              <a16:creationId xmlns:a16="http://schemas.microsoft.com/office/drawing/2014/main" id="{F675920A-899C-484C-A1BF-DD908E792C2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0" name="Text Box 11">
          <a:extLst>
            <a:ext uri="{FF2B5EF4-FFF2-40B4-BE49-F238E27FC236}">
              <a16:creationId xmlns:a16="http://schemas.microsoft.com/office/drawing/2014/main" id="{B4DDB39B-5D08-4359-A220-A177CC8DF03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1" name="Text Box 12">
          <a:extLst>
            <a:ext uri="{FF2B5EF4-FFF2-40B4-BE49-F238E27FC236}">
              <a16:creationId xmlns:a16="http://schemas.microsoft.com/office/drawing/2014/main" id="{00F97C90-9DC7-4F1B-888F-553F3554A77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2" name="Text Box 13">
          <a:extLst>
            <a:ext uri="{FF2B5EF4-FFF2-40B4-BE49-F238E27FC236}">
              <a16:creationId xmlns:a16="http://schemas.microsoft.com/office/drawing/2014/main" id="{98174DEA-5C02-4210-B9C6-DE8F8D37CF9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3" name="Text Box 14">
          <a:extLst>
            <a:ext uri="{FF2B5EF4-FFF2-40B4-BE49-F238E27FC236}">
              <a16:creationId xmlns:a16="http://schemas.microsoft.com/office/drawing/2014/main" id="{73694DE6-3D63-41B6-B9EA-51F7B3BFB1C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4" name="Text Box 15">
          <a:extLst>
            <a:ext uri="{FF2B5EF4-FFF2-40B4-BE49-F238E27FC236}">
              <a16:creationId xmlns:a16="http://schemas.microsoft.com/office/drawing/2014/main" id="{A2A0B248-4956-48C5-B1F1-C3ABC991A3F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5" name="Text Box 16">
          <a:extLst>
            <a:ext uri="{FF2B5EF4-FFF2-40B4-BE49-F238E27FC236}">
              <a16:creationId xmlns:a16="http://schemas.microsoft.com/office/drawing/2014/main" id="{97384F32-2AEC-49B4-ACAC-BB4476DBA45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6" name="Text Box 17">
          <a:extLst>
            <a:ext uri="{FF2B5EF4-FFF2-40B4-BE49-F238E27FC236}">
              <a16:creationId xmlns:a16="http://schemas.microsoft.com/office/drawing/2014/main" id="{F0BAE9E4-9785-4B9F-AB12-79A939DDB94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7" name="Text Box 6">
          <a:extLst>
            <a:ext uri="{FF2B5EF4-FFF2-40B4-BE49-F238E27FC236}">
              <a16:creationId xmlns:a16="http://schemas.microsoft.com/office/drawing/2014/main" id="{BD8E81C2-BF4C-4267-9874-5FBD17130A6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8" name="Text Box 7">
          <a:extLst>
            <a:ext uri="{FF2B5EF4-FFF2-40B4-BE49-F238E27FC236}">
              <a16:creationId xmlns:a16="http://schemas.microsoft.com/office/drawing/2014/main" id="{DE0C626C-38B3-42AB-AE81-2A30A50CA84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39" name="Text Box 8">
          <a:extLst>
            <a:ext uri="{FF2B5EF4-FFF2-40B4-BE49-F238E27FC236}">
              <a16:creationId xmlns:a16="http://schemas.microsoft.com/office/drawing/2014/main" id="{12B8042C-C492-4399-8705-F8C5817B7D5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0" name="Text Box 9">
          <a:extLst>
            <a:ext uri="{FF2B5EF4-FFF2-40B4-BE49-F238E27FC236}">
              <a16:creationId xmlns:a16="http://schemas.microsoft.com/office/drawing/2014/main" id="{96A1B4A1-D0E7-4291-9ED1-E72CD26280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1" name="Text Box 10">
          <a:extLst>
            <a:ext uri="{FF2B5EF4-FFF2-40B4-BE49-F238E27FC236}">
              <a16:creationId xmlns:a16="http://schemas.microsoft.com/office/drawing/2014/main" id="{CFCCE896-E0EB-4D46-88B2-B83331DADFA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2" name="Text Box 11">
          <a:extLst>
            <a:ext uri="{FF2B5EF4-FFF2-40B4-BE49-F238E27FC236}">
              <a16:creationId xmlns:a16="http://schemas.microsoft.com/office/drawing/2014/main" id="{7C53A560-DA79-467D-8296-16882518532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3" name="Text Box 12">
          <a:extLst>
            <a:ext uri="{FF2B5EF4-FFF2-40B4-BE49-F238E27FC236}">
              <a16:creationId xmlns:a16="http://schemas.microsoft.com/office/drawing/2014/main" id="{F8ACE4FD-679C-499F-B6DE-B521F5A490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4" name="Text Box 13">
          <a:extLst>
            <a:ext uri="{FF2B5EF4-FFF2-40B4-BE49-F238E27FC236}">
              <a16:creationId xmlns:a16="http://schemas.microsoft.com/office/drawing/2014/main" id="{06E80542-48CC-4AC6-BEFE-BE917181E58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5" name="Text Box 14">
          <a:extLst>
            <a:ext uri="{FF2B5EF4-FFF2-40B4-BE49-F238E27FC236}">
              <a16:creationId xmlns:a16="http://schemas.microsoft.com/office/drawing/2014/main" id="{EB4E6EC9-CD81-4D64-A309-9FD02738AD3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6" name="Text Box 15">
          <a:extLst>
            <a:ext uri="{FF2B5EF4-FFF2-40B4-BE49-F238E27FC236}">
              <a16:creationId xmlns:a16="http://schemas.microsoft.com/office/drawing/2014/main" id="{BDBD7671-F846-43B8-AF0A-5CF745A122D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7" name="Text Box 16">
          <a:extLst>
            <a:ext uri="{FF2B5EF4-FFF2-40B4-BE49-F238E27FC236}">
              <a16:creationId xmlns:a16="http://schemas.microsoft.com/office/drawing/2014/main" id="{A8783B09-CAB3-4EB9-8ACD-67E2F41BFDA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8" name="Text Box 17">
          <a:extLst>
            <a:ext uri="{FF2B5EF4-FFF2-40B4-BE49-F238E27FC236}">
              <a16:creationId xmlns:a16="http://schemas.microsoft.com/office/drawing/2014/main" id="{BA9C6111-6EC1-443A-B4F8-FEE02A94242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49" name="Text Box 6">
          <a:extLst>
            <a:ext uri="{FF2B5EF4-FFF2-40B4-BE49-F238E27FC236}">
              <a16:creationId xmlns:a16="http://schemas.microsoft.com/office/drawing/2014/main" id="{EE7BA55F-ECA6-4624-864B-4E289E2ED81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0" name="Text Box 7">
          <a:extLst>
            <a:ext uri="{FF2B5EF4-FFF2-40B4-BE49-F238E27FC236}">
              <a16:creationId xmlns:a16="http://schemas.microsoft.com/office/drawing/2014/main" id="{2822DAD6-B699-45D8-8AC2-004D25D3012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1" name="Text Box 8">
          <a:extLst>
            <a:ext uri="{FF2B5EF4-FFF2-40B4-BE49-F238E27FC236}">
              <a16:creationId xmlns:a16="http://schemas.microsoft.com/office/drawing/2014/main" id="{696B015E-073C-4BEC-ACD5-092331BAD63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2" name="Text Box 9">
          <a:extLst>
            <a:ext uri="{FF2B5EF4-FFF2-40B4-BE49-F238E27FC236}">
              <a16:creationId xmlns:a16="http://schemas.microsoft.com/office/drawing/2014/main" id="{74A7A80D-9DEE-4CDE-A63D-2A36A920CAD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3" name="Text Box 10">
          <a:extLst>
            <a:ext uri="{FF2B5EF4-FFF2-40B4-BE49-F238E27FC236}">
              <a16:creationId xmlns:a16="http://schemas.microsoft.com/office/drawing/2014/main" id="{F99065E7-C61D-4149-B5B5-D81E0B28873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4" name="Text Box 11">
          <a:extLst>
            <a:ext uri="{FF2B5EF4-FFF2-40B4-BE49-F238E27FC236}">
              <a16:creationId xmlns:a16="http://schemas.microsoft.com/office/drawing/2014/main" id="{FBE413A0-3CE5-4072-82D0-0A52374F155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5" name="Text Box 12">
          <a:extLst>
            <a:ext uri="{FF2B5EF4-FFF2-40B4-BE49-F238E27FC236}">
              <a16:creationId xmlns:a16="http://schemas.microsoft.com/office/drawing/2014/main" id="{EBE9F2E7-A65E-4654-AB11-44C519873F7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6" name="Text Box 13">
          <a:extLst>
            <a:ext uri="{FF2B5EF4-FFF2-40B4-BE49-F238E27FC236}">
              <a16:creationId xmlns:a16="http://schemas.microsoft.com/office/drawing/2014/main" id="{7B7DE327-22F5-408C-848A-5DA43B712BA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7" name="Text Box 14">
          <a:extLst>
            <a:ext uri="{FF2B5EF4-FFF2-40B4-BE49-F238E27FC236}">
              <a16:creationId xmlns:a16="http://schemas.microsoft.com/office/drawing/2014/main" id="{2932DA68-DA67-43DF-9231-6533B6338FA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8" name="Text Box 15">
          <a:extLst>
            <a:ext uri="{FF2B5EF4-FFF2-40B4-BE49-F238E27FC236}">
              <a16:creationId xmlns:a16="http://schemas.microsoft.com/office/drawing/2014/main" id="{CEE80D9A-5332-40A2-A59E-17CDF14BA3C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59" name="Text Box 16">
          <a:extLst>
            <a:ext uri="{FF2B5EF4-FFF2-40B4-BE49-F238E27FC236}">
              <a16:creationId xmlns:a16="http://schemas.microsoft.com/office/drawing/2014/main" id="{FC4F0C96-B248-4CD5-83CC-CE2C1F85C87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0" name="Text Box 17">
          <a:extLst>
            <a:ext uri="{FF2B5EF4-FFF2-40B4-BE49-F238E27FC236}">
              <a16:creationId xmlns:a16="http://schemas.microsoft.com/office/drawing/2014/main" id="{D2AECB51-2DA8-4DE2-9E7C-121A9873487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1" name="Text Box 7">
          <a:extLst>
            <a:ext uri="{FF2B5EF4-FFF2-40B4-BE49-F238E27FC236}">
              <a16:creationId xmlns:a16="http://schemas.microsoft.com/office/drawing/2014/main" id="{F7A79A22-937F-41BD-89B6-5705F78F50F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2" name="Text Box 8">
          <a:extLst>
            <a:ext uri="{FF2B5EF4-FFF2-40B4-BE49-F238E27FC236}">
              <a16:creationId xmlns:a16="http://schemas.microsoft.com/office/drawing/2014/main" id="{671D3DDC-A61C-438D-9CEA-FF2FCA7114F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3" name="Text Box 9">
          <a:extLst>
            <a:ext uri="{FF2B5EF4-FFF2-40B4-BE49-F238E27FC236}">
              <a16:creationId xmlns:a16="http://schemas.microsoft.com/office/drawing/2014/main" id="{398CEDFD-C5A0-4938-A778-96DB8ECEB33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4" name="Text Box 10">
          <a:extLst>
            <a:ext uri="{FF2B5EF4-FFF2-40B4-BE49-F238E27FC236}">
              <a16:creationId xmlns:a16="http://schemas.microsoft.com/office/drawing/2014/main" id="{2C546C07-15B8-47B3-95C6-F9008EBEED3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5" name="Text Box 11">
          <a:extLst>
            <a:ext uri="{FF2B5EF4-FFF2-40B4-BE49-F238E27FC236}">
              <a16:creationId xmlns:a16="http://schemas.microsoft.com/office/drawing/2014/main" id="{EEF296B2-F262-4F38-BB80-026F559358A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6" name="Text Box 12">
          <a:extLst>
            <a:ext uri="{FF2B5EF4-FFF2-40B4-BE49-F238E27FC236}">
              <a16:creationId xmlns:a16="http://schemas.microsoft.com/office/drawing/2014/main" id="{6FA7E351-477E-4D96-8A95-F379CB1590D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7" name="Text Box 13">
          <a:extLst>
            <a:ext uri="{FF2B5EF4-FFF2-40B4-BE49-F238E27FC236}">
              <a16:creationId xmlns:a16="http://schemas.microsoft.com/office/drawing/2014/main" id="{C08C8296-27CD-4940-B946-6783BDC889B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8" name="Text Box 14">
          <a:extLst>
            <a:ext uri="{FF2B5EF4-FFF2-40B4-BE49-F238E27FC236}">
              <a16:creationId xmlns:a16="http://schemas.microsoft.com/office/drawing/2014/main" id="{31185904-C4FB-447C-B350-85DD8B9996F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69" name="Text Box 15">
          <a:extLst>
            <a:ext uri="{FF2B5EF4-FFF2-40B4-BE49-F238E27FC236}">
              <a16:creationId xmlns:a16="http://schemas.microsoft.com/office/drawing/2014/main" id="{9D0963C9-A0D0-46E0-BCA2-127BF798E71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0" name="Text Box 16">
          <a:extLst>
            <a:ext uri="{FF2B5EF4-FFF2-40B4-BE49-F238E27FC236}">
              <a16:creationId xmlns:a16="http://schemas.microsoft.com/office/drawing/2014/main" id="{171F7939-9DF2-4E63-B476-92856F05B30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1" name="Text Box 17">
          <a:extLst>
            <a:ext uri="{FF2B5EF4-FFF2-40B4-BE49-F238E27FC236}">
              <a16:creationId xmlns:a16="http://schemas.microsoft.com/office/drawing/2014/main" id="{B5C5D9E5-8E8A-4D32-991E-D2CEBD0447D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2" name="Text Box 6">
          <a:extLst>
            <a:ext uri="{FF2B5EF4-FFF2-40B4-BE49-F238E27FC236}">
              <a16:creationId xmlns:a16="http://schemas.microsoft.com/office/drawing/2014/main" id="{034FAB71-1379-4E2F-83EE-9380BC7CBDD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3" name="Text Box 7">
          <a:extLst>
            <a:ext uri="{FF2B5EF4-FFF2-40B4-BE49-F238E27FC236}">
              <a16:creationId xmlns:a16="http://schemas.microsoft.com/office/drawing/2014/main" id="{4A46008F-6F46-47F5-B42A-3779488EE24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4" name="Text Box 8">
          <a:extLst>
            <a:ext uri="{FF2B5EF4-FFF2-40B4-BE49-F238E27FC236}">
              <a16:creationId xmlns:a16="http://schemas.microsoft.com/office/drawing/2014/main" id="{D42E7D13-7FF0-41A8-A59F-D00504BD9B6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5" name="Text Box 9">
          <a:extLst>
            <a:ext uri="{FF2B5EF4-FFF2-40B4-BE49-F238E27FC236}">
              <a16:creationId xmlns:a16="http://schemas.microsoft.com/office/drawing/2014/main" id="{0869F7FE-4880-4DF8-8168-3EA28D742AF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6" name="Text Box 10">
          <a:extLst>
            <a:ext uri="{FF2B5EF4-FFF2-40B4-BE49-F238E27FC236}">
              <a16:creationId xmlns:a16="http://schemas.microsoft.com/office/drawing/2014/main" id="{BE965EB3-6FF8-4608-B01F-87F58A4FFCF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7" name="Text Box 11">
          <a:extLst>
            <a:ext uri="{FF2B5EF4-FFF2-40B4-BE49-F238E27FC236}">
              <a16:creationId xmlns:a16="http://schemas.microsoft.com/office/drawing/2014/main" id="{3FC99A2E-57DD-4CEA-812E-3AB4358CC1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8" name="Text Box 12">
          <a:extLst>
            <a:ext uri="{FF2B5EF4-FFF2-40B4-BE49-F238E27FC236}">
              <a16:creationId xmlns:a16="http://schemas.microsoft.com/office/drawing/2014/main" id="{AF0A0861-A8E8-431F-81FE-44E5440D44C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79" name="Text Box 13">
          <a:extLst>
            <a:ext uri="{FF2B5EF4-FFF2-40B4-BE49-F238E27FC236}">
              <a16:creationId xmlns:a16="http://schemas.microsoft.com/office/drawing/2014/main" id="{91D8FC32-752E-49A8-AA2C-58E4ADE7B8C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0" name="Text Box 14">
          <a:extLst>
            <a:ext uri="{FF2B5EF4-FFF2-40B4-BE49-F238E27FC236}">
              <a16:creationId xmlns:a16="http://schemas.microsoft.com/office/drawing/2014/main" id="{B655FF3C-7998-4127-8BD1-394B02CDC81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1" name="Text Box 15">
          <a:extLst>
            <a:ext uri="{FF2B5EF4-FFF2-40B4-BE49-F238E27FC236}">
              <a16:creationId xmlns:a16="http://schemas.microsoft.com/office/drawing/2014/main" id="{93E53071-6C36-48F7-9953-45BE1329781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2" name="Text Box 16">
          <a:extLst>
            <a:ext uri="{FF2B5EF4-FFF2-40B4-BE49-F238E27FC236}">
              <a16:creationId xmlns:a16="http://schemas.microsoft.com/office/drawing/2014/main" id="{E0D12729-8DCD-497A-8D14-22DC017059E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3" name="Text Box 17">
          <a:extLst>
            <a:ext uri="{FF2B5EF4-FFF2-40B4-BE49-F238E27FC236}">
              <a16:creationId xmlns:a16="http://schemas.microsoft.com/office/drawing/2014/main" id="{A98201F0-5046-4B7B-8255-AA73E5118DE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4" name="Text Box 6">
          <a:extLst>
            <a:ext uri="{FF2B5EF4-FFF2-40B4-BE49-F238E27FC236}">
              <a16:creationId xmlns:a16="http://schemas.microsoft.com/office/drawing/2014/main" id="{4928C4A5-37AF-4AC0-97FC-8AF05CD96E6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5" name="Text Box 7">
          <a:extLst>
            <a:ext uri="{FF2B5EF4-FFF2-40B4-BE49-F238E27FC236}">
              <a16:creationId xmlns:a16="http://schemas.microsoft.com/office/drawing/2014/main" id="{AD873F8A-B3BB-4BC4-8327-2AAB0758AFB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6" name="Text Box 8">
          <a:extLst>
            <a:ext uri="{FF2B5EF4-FFF2-40B4-BE49-F238E27FC236}">
              <a16:creationId xmlns:a16="http://schemas.microsoft.com/office/drawing/2014/main" id="{B700182F-069C-4C74-81C5-16272B78A0B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7" name="Text Box 9">
          <a:extLst>
            <a:ext uri="{FF2B5EF4-FFF2-40B4-BE49-F238E27FC236}">
              <a16:creationId xmlns:a16="http://schemas.microsoft.com/office/drawing/2014/main" id="{EB26EA77-973C-41AB-B75E-038CE9FBF36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8" name="Text Box 10">
          <a:extLst>
            <a:ext uri="{FF2B5EF4-FFF2-40B4-BE49-F238E27FC236}">
              <a16:creationId xmlns:a16="http://schemas.microsoft.com/office/drawing/2014/main" id="{508110AE-6DEF-4EA2-96F6-8BEE779E837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89" name="Text Box 11">
          <a:extLst>
            <a:ext uri="{FF2B5EF4-FFF2-40B4-BE49-F238E27FC236}">
              <a16:creationId xmlns:a16="http://schemas.microsoft.com/office/drawing/2014/main" id="{1EC5EEA3-D985-43F3-8438-426A4552B0C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0" name="Text Box 12">
          <a:extLst>
            <a:ext uri="{FF2B5EF4-FFF2-40B4-BE49-F238E27FC236}">
              <a16:creationId xmlns:a16="http://schemas.microsoft.com/office/drawing/2014/main" id="{BE01D8EF-A1B8-45C8-8C05-551D95866C8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1" name="Text Box 13">
          <a:extLst>
            <a:ext uri="{FF2B5EF4-FFF2-40B4-BE49-F238E27FC236}">
              <a16:creationId xmlns:a16="http://schemas.microsoft.com/office/drawing/2014/main" id="{1BDA04A9-CA11-4CF3-B9E4-3EEB4749E54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2" name="Text Box 14">
          <a:extLst>
            <a:ext uri="{FF2B5EF4-FFF2-40B4-BE49-F238E27FC236}">
              <a16:creationId xmlns:a16="http://schemas.microsoft.com/office/drawing/2014/main" id="{C3E5EC05-78C0-4AC1-AFE1-916C6617B1B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3" name="Text Box 15">
          <a:extLst>
            <a:ext uri="{FF2B5EF4-FFF2-40B4-BE49-F238E27FC236}">
              <a16:creationId xmlns:a16="http://schemas.microsoft.com/office/drawing/2014/main" id="{CE5BB25C-4EF4-4A46-88C8-60311CFE853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4" name="Text Box 16">
          <a:extLst>
            <a:ext uri="{FF2B5EF4-FFF2-40B4-BE49-F238E27FC236}">
              <a16:creationId xmlns:a16="http://schemas.microsoft.com/office/drawing/2014/main" id="{8A8D9226-51FE-40E2-A3C8-8B391E5860B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5" name="Text Box 17">
          <a:extLst>
            <a:ext uri="{FF2B5EF4-FFF2-40B4-BE49-F238E27FC236}">
              <a16:creationId xmlns:a16="http://schemas.microsoft.com/office/drawing/2014/main" id="{B28A1354-D41C-4A8C-B85F-C7A6833B1C4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6" name="Text Box 6">
          <a:extLst>
            <a:ext uri="{FF2B5EF4-FFF2-40B4-BE49-F238E27FC236}">
              <a16:creationId xmlns:a16="http://schemas.microsoft.com/office/drawing/2014/main" id="{25B70C58-228E-4B60-9764-F9BDC0709F0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7" name="Text Box 7">
          <a:extLst>
            <a:ext uri="{FF2B5EF4-FFF2-40B4-BE49-F238E27FC236}">
              <a16:creationId xmlns:a16="http://schemas.microsoft.com/office/drawing/2014/main" id="{BDB82D7B-082A-421C-9148-25578B3EFF0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8" name="Text Box 8">
          <a:extLst>
            <a:ext uri="{FF2B5EF4-FFF2-40B4-BE49-F238E27FC236}">
              <a16:creationId xmlns:a16="http://schemas.microsoft.com/office/drawing/2014/main" id="{07968893-5859-41D2-95B8-1D772222921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299" name="Text Box 9">
          <a:extLst>
            <a:ext uri="{FF2B5EF4-FFF2-40B4-BE49-F238E27FC236}">
              <a16:creationId xmlns:a16="http://schemas.microsoft.com/office/drawing/2014/main" id="{783C76EE-7C03-4574-B0FA-453F3ABFC93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0" name="Text Box 10">
          <a:extLst>
            <a:ext uri="{FF2B5EF4-FFF2-40B4-BE49-F238E27FC236}">
              <a16:creationId xmlns:a16="http://schemas.microsoft.com/office/drawing/2014/main" id="{3DCCCB18-36F9-4EB5-AB77-1A563B6F2B6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1" name="Text Box 11">
          <a:extLst>
            <a:ext uri="{FF2B5EF4-FFF2-40B4-BE49-F238E27FC236}">
              <a16:creationId xmlns:a16="http://schemas.microsoft.com/office/drawing/2014/main" id="{9C4B6BB6-71D6-45C7-98AB-580792EF986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2" name="Text Box 12">
          <a:extLst>
            <a:ext uri="{FF2B5EF4-FFF2-40B4-BE49-F238E27FC236}">
              <a16:creationId xmlns:a16="http://schemas.microsoft.com/office/drawing/2014/main" id="{5947DAC5-A2EE-4D6B-B540-BFB7E80D763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3" name="Text Box 13">
          <a:extLst>
            <a:ext uri="{FF2B5EF4-FFF2-40B4-BE49-F238E27FC236}">
              <a16:creationId xmlns:a16="http://schemas.microsoft.com/office/drawing/2014/main" id="{D32A9125-51F8-4D2C-9A5D-C2FEA55D590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4" name="Text Box 14">
          <a:extLst>
            <a:ext uri="{FF2B5EF4-FFF2-40B4-BE49-F238E27FC236}">
              <a16:creationId xmlns:a16="http://schemas.microsoft.com/office/drawing/2014/main" id="{334CFF39-D200-4C4A-915A-FE485364984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5" name="Text Box 15">
          <a:extLst>
            <a:ext uri="{FF2B5EF4-FFF2-40B4-BE49-F238E27FC236}">
              <a16:creationId xmlns:a16="http://schemas.microsoft.com/office/drawing/2014/main" id="{8DA88029-B2D6-45A3-9D60-8CD0B64123E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6" name="Text Box 16">
          <a:extLst>
            <a:ext uri="{FF2B5EF4-FFF2-40B4-BE49-F238E27FC236}">
              <a16:creationId xmlns:a16="http://schemas.microsoft.com/office/drawing/2014/main" id="{8D724795-4B48-4EC7-9B1F-622B75740F2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7" name="Text Box 17">
          <a:extLst>
            <a:ext uri="{FF2B5EF4-FFF2-40B4-BE49-F238E27FC236}">
              <a16:creationId xmlns:a16="http://schemas.microsoft.com/office/drawing/2014/main" id="{07D96D87-B7EE-4505-AFB8-F9D059A5483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8" name="Text Box 7">
          <a:extLst>
            <a:ext uri="{FF2B5EF4-FFF2-40B4-BE49-F238E27FC236}">
              <a16:creationId xmlns:a16="http://schemas.microsoft.com/office/drawing/2014/main" id="{18C289FB-D852-4B1C-8EB5-EEB191E5ED9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09" name="Text Box 8">
          <a:extLst>
            <a:ext uri="{FF2B5EF4-FFF2-40B4-BE49-F238E27FC236}">
              <a16:creationId xmlns:a16="http://schemas.microsoft.com/office/drawing/2014/main" id="{0B0D2C58-FDE5-4FCD-BA0D-227D0B94850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0" name="Text Box 9">
          <a:extLst>
            <a:ext uri="{FF2B5EF4-FFF2-40B4-BE49-F238E27FC236}">
              <a16:creationId xmlns:a16="http://schemas.microsoft.com/office/drawing/2014/main" id="{FDAF19B6-CA56-4845-B692-7B318250ED2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1" name="Text Box 10">
          <a:extLst>
            <a:ext uri="{FF2B5EF4-FFF2-40B4-BE49-F238E27FC236}">
              <a16:creationId xmlns:a16="http://schemas.microsoft.com/office/drawing/2014/main" id="{B11F912E-1350-44C8-9E8B-DCCFF970CD5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2" name="Text Box 11">
          <a:extLst>
            <a:ext uri="{FF2B5EF4-FFF2-40B4-BE49-F238E27FC236}">
              <a16:creationId xmlns:a16="http://schemas.microsoft.com/office/drawing/2014/main" id="{808453EF-4F01-4EC5-A1A2-85F5AFB97C8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3" name="Text Box 12">
          <a:extLst>
            <a:ext uri="{FF2B5EF4-FFF2-40B4-BE49-F238E27FC236}">
              <a16:creationId xmlns:a16="http://schemas.microsoft.com/office/drawing/2014/main" id="{56FECE91-D3E3-4D8C-A177-50244B01E8E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4" name="Text Box 13">
          <a:extLst>
            <a:ext uri="{FF2B5EF4-FFF2-40B4-BE49-F238E27FC236}">
              <a16:creationId xmlns:a16="http://schemas.microsoft.com/office/drawing/2014/main" id="{F30B4128-A45B-4E6C-A0F7-0FF29EC19DD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5" name="Text Box 14">
          <a:extLst>
            <a:ext uri="{FF2B5EF4-FFF2-40B4-BE49-F238E27FC236}">
              <a16:creationId xmlns:a16="http://schemas.microsoft.com/office/drawing/2014/main" id="{79C3D319-B1A8-4FC9-9D3E-1C5658E7DB9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6" name="Text Box 15">
          <a:extLst>
            <a:ext uri="{FF2B5EF4-FFF2-40B4-BE49-F238E27FC236}">
              <a16:creationId xmlns:a16="http://schemas.microsoft.com/office/drawing/2014/main" id="{A9890107-D081-45B5-8BB3-7BD66DFB683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7" name="Text Box 16">
          <a:extLst>
            <a:ext uri="{FF2B5EF4-FFF2-40B4-BE49-F238E27FC236}">
              <a16:creationId xmlns:a16="http://schemas.microsoft.com/office/drawing/2014/main" id="{B281A5B4-566A-48F4-AFB1-89B76F385C2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8" name="Text Box 17">
          <a:extLst>
            <a:ext uri="{FF2B5EF4-FFF2-40B4-BE49-F238E27FC236}">
              <a16:creationId xmlns:a16="http://schemas.microsoft.com/office/drawing/2014/main" id="{83C32081-4D83-439C-B384-2C7F7C076F9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19" name="Text Box 6">
          <a:extLst>
            <a:ext uri="{FF2B5EF4-FFF2-40B4-BE49-F238E27FC236}">
              <a16:creationId xmlns:a16="http://schemas.microsoft.com/office/drawing/2014/main" id="{3A688C18-729A-41D2-A469-7BBA1CD8F96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0" name="Text Box 7">
          <a:extLst>
            <a:ext uri="{FF2B5EF4-FFF2-40B4-BE49-F238E27FC236}">
              <a16:creationId xmlns:a16="http://schemas.microsoft.com/office/drawing/2014/main" id="{1F89A2F1-CCED-4246-9396-7081C7BB06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1" name="Text Box 8">
          <a:extLst>
            <a:ext uri="{FF2B5EF4-FFF2-40B4-BE49-F238E27FC236}">
              <a16:creationId xmlns:a16="http://schemas.microsoft.com/office/drawing/2014/main" id="{CD699055-3927-47FF-A849-C57F790A606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2" name="Text Box 9">
          <a:extLst>
            <a:ext uri="{FF2B5EF4-FFF2-40B4-BE49-F238E27FC236}">
              <a16:creationId xmlns:a16="http://schemas.microsoft.com/office/drawing/2014/main" id="{162DEAB9-2222-403A-B8A4-598B9A3FD26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3" name="Text Box 10">
          <a:extLst>
            <a:ext uri="{FF2B5EF4-FFF2-40B4-BE49-F238E27FC236}">
              <a16:creationId xmlns:a16="http://schemas.microsoft.com/office/drawing/2014/main" id="{1831B554-77F4-4263-8B53-4EF5CD6591C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4" name="Text Box 11">
          <a:extLst>
            <a:ext uri="{FF2B5EF4-FFF2-40B4-BE49-F238E27FC236}">
              <a16:creationId xmlns:a16="http://schemas.microsoft.com/office/drawing/2014/main" id="{551F8FF4-BFB5-48C2-9FC1-72BE45E733B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5" name="Text Box 12">
          <a:extLst>
            <a:ext uri="{FF2B5EF4-FFF2-40B4-BE49-F238E27FC236}">
              <a16:creationId xmlns:a16="http://schemas.microsoft.com/office/drawing/2014/main" id="{64E02871-EFB3-41A1-9654-518F5119B7D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6" name="Text Box 13">
          <a:extLst>
            <a:ext uri="{FF2B5EF4-FFF2-40B4-BE49-F238E27FC236}">
              <a16:creationId xmlns:a16="http://schemas.microsoft.com/office/drawing/2014/main" id="{40794325-B34C-48CC-84CE-B7271DA1FD8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7" name="Text Box 14">
          <a:extLst>
            <a:ext uri="{FF2B5EF4-FFF2-40B4-BE49-F238E27FC236}">
              <a16:creationId xmlns:a16="http://schemas.microsoft.com/office/drawing/2014/main" id="{BDC1B1F1-FE76-4D06-A448-167E811E941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8" name="Text Box 15">
          <a:extLst>
            <a:ext uri="{FF2B5EF4-FFF2-40B4-BE49-F238E27FC236}">
              <a16:creationId xmlns:a16="http://schemas.microsoft.com/office/drawing/2014/main" id="{9417169E-1A0F-49A9-B946-028CB871DC5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29" name="Text Box 16">
          <a:extLst>
            <a:ext uri="{FF2B5EF4-FFF2-40B4-BE49-F238E27FC236}">
              <a16:creationId xmlns:a16="http://schemas.microsoft.com/office/drawing/2014/main" id="{826C2DF7-47AF-43FA-91F8-A663D7E0963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0" name="Text Box 17">
          <a:extLst>
            <a:ext uri="{FF2B5EF4-FFF2-40B4-BE49-F238E27FC236}">
              <a16:creationId xmlns:a16="http://schemas.microsoft.com/office/drawing/2014/main" id="{FBF0D92D-E83B-4AD9-9E86-5EA55771D74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1" name="Text Box 6">
          <a:extLst>
            <a:ext uri="{FF2B5EF4-FFF2-40B4-BE49-F238E27FC236}">
              <a16:creationId xmlns:a16="http://schemas.microsoft.com/office/drawing/2014/main" id="{874BF4F0-475A-4B7F-A9D9-6D0E913AA40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2" name="Text Box 7">
          <a:extLst>
            <a:ext uri="{FF2B5EF4-FFF2-40B4-BE49-F238E27FC236}">
              <a16:creationId xmlns:a16="http://schemas.microsoft.com/office/drawing/2014/main" id="{E65C9D17-C00C-4FCE-8E79-92C4C251F02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3" name="Text Box 8">
          <a:extLst>
            <a:ext uri="{FF2B5EF4-FFF2-40B4-BE49-F238E27FC236}">
              <a16:creationId xmlns:a16="http://schemas.microsoft.com/office/drawing/2014/main" id="{9F62844F-ABA5-4FA1-86D9-900B81E4428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4" name="Text Box 9">
          <a:extLst>
            <a:ext uri="{FF2B5EF4-FFF2-40B4-BE49-F238E27FC236}">
              <a16:creationId xmlns:a16="http://schemas.microsoft.com/office/drawing/2014/main" id="{49BD42FB-3729-47BD-8C5B-745AFC8D3F5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5" name="Text Box 10">
          <a:extLst>
            <a:ext uri="{FF2B5EF4-FFF2-40B4-BE49-F238E27FC236}">
              <a16:creationId xmlns:a16="http://schemas.microsoft.com/office/drawing/2014/main" id="{7690F6F3-71E9-42AA-97AD-1AF3E8D82F6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6" name="Text Box 11">
          <a:extLst>
            <a:ext uri="{FF2B5EF4-FFF2-40B4-BE49-F238E27FC236}">
              <a16:creationId xmlns:a16="http://schemas.microsoft.com/office/drawing/2014/main" id="{915896C0-E55F-4043-87FA-A0DEA5E1759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7" name="Text Box 12">
          <a:extLst>
            <a:ext uri="{FF2B5EF4-FFF2-40B4-BE49-F238E27FC236}">
              <a16:creationId xmlns:a16="http://schemas.microsoft.com/office/drawing/2014/main" id="{BE560920-D4EB-43C0-BB2F-F9AE9A6343C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8" name="Text Box 13">
          <a:extLst>
            <a:ext uri="{FF2B5EF4-FFF2-40B4-BE49-F238E27FC236}">
              <a16:creationId xmlns:a16="http://schemas.microsoft.com/office/drawing/2014/main" id="{8D423642-1BE8-4254-9710-C08BFD6BFB3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39" name="Text Box 14">
          <a:extLst>
            <a:ext uri="{FF2B5EF4-FFF2-40B4-BE49-F238E27FC236}">
              <a16:creationId xmlns:a16="http://schemas.microsoft.com/office/drawing/2014/main" id="{ED52AEAB-9A19-483C-B4D5-573F4F8E3A5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0" name="Text Box 15">
          <a:extLst>
            <a:ext uri="{FF2B5EF4-FFF2-40B4-BE49-F238E27FC236}">
              <a16:creationId xmlns:a16="http://schemas.microsoft.com/office/drawing/2014/main" id="{B6D79C69-2A87-4356-A6AA-11D740114C2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1" name="Text Box 16">
          <a:extLst>
            <a:ext uri="{FF2B5EF4-FFF2-40B4-BE49-F238E27FC236}">
              <a16:creationId xmlns:a16="http://schemas.microsoft.com/office/drawing/2014/main" id="{D037C95C-FE3F-48C3-AA58-FDE322E172B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2" name="Text Box 17">
          <a:extLst>
            <a:ext uri="{FF2B5EF4-FFF2-40B4-BE49-F238E27FC236}">
              <a16:creationId xmlns:a16="http://schemas.microsoft.com/office/drawing/2014/main" id="{01ADD321-89ED-485D-9319-1514AEEB319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3" name="Text Box 6">
          <a:extLst>
            <a:ext uri="{FF2B5EF4-FFF2-40B4-BE49-F238E27FC236}">
              <a16:creationId xmlns:a16="http://schemas.microsoft.com/office/drawing/2014/main" id="{7D8E3AED-DF6C-417E-B9A8-089E07DF138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4" name="Text Box 7">
          <a:extLst>
            <a:ext uri="{FF2B5EF4-FFF2-40B4-BE49-F238E27FC236}">
              <a16:creationId xmlns:a16="http://schemas.microsoft.com/office/drawing/2014/main" id="{5ADA0E71-3104-41EB-AB6A-8E892877426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5" name="Text Box 8">
          <a:extLst>
            <a:ext uri="{FF2B5EF4-FFF2-40B4-BE49-F238E27FC236}">
              <a16:creationId xmlns:a16="http://schemas.microsoft.com/office/drawing/2014/main" id="{70D821D1-14EC-4A3C-B6E7-6542FF7DF4F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6" name="Text Box 9">
          <a:extLst>
            <a:ext uri="{FF2B5EF4-FFF2-40B4-BE49-F238E27FC236}">
              <a16:creationId xmlns:a16="http://schemas.microsoft.com/office/drawing/2014/main" id="{66867B84-B743-463E-A606-782A02EBEAA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7" name="Text Box 10">
          <a:extLst>
            <a:ext uri="{FF2B5EF4-FFF2-40B4-BE49-F238E27FC236}">
              <a16:creationId xmlns:a16="http://schemas.microsoft.com/office/drawing/2014/main" id="{27B94A6C-761F-4367-B3B4-A9E341807FA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8" name="Text Box 11">
          <a:extLst>
            <a:ext uri="{FF2B5EF4-FFF2-40B4-BE49-F238E27FC236}">
              <a16:creationId xmlns:a16="http://schemas.microsoft.com/office/drawing/2014/main" id="{6F7133B0-8D22-4511-8799-CCAA6F4E730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49" name="Text Box 12">
          <a:extLst>
            <a:ext uri="{FF2B5EF4-FFF2-40B4-BE49-F238E27FC236}">
              <a16:creationId xmlns:a16="http://schemas.microsoft.com/office/drawing/2014/main" id="{BD17C8B0-CC07-4CFE-B718-4F2BFCF6306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0" name="Text Box 13">
          <a:extLst>
            <a:ext uri="{FF2B5EF4-FFF2-40B4-BE49-F238E27FC236}">
              <a16:creationId xmlns:a16="http://schemas.microsoft.com/office/drawing/2014/main" id="{11EE794D-BE2B-44B7-8590-7F6633A4CD8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1" name="Text Box 14">
          <a:extLst>
            <a:ext uri="{FF2B5EF4-FFF2-40B4-BE49-F238E27FC236}">
              <a16:creationId xmlns:a16="http://schemas.microsoft.com/office/drawing/2014/main" id="{41E1D9DE-FAEF-48F0-9D52-01C69DAF5DC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2" name="Text Box 15">
          <a:extLst>
            <a:ext uri="{FF2B5EF4-FFF2-40B4-BE49-F238E27FC236}">
              <a16:creationId xmlns:a16="http://schemas.microsoft.com/office/drawing/2014/main" id="{948ACC0C-7251-4612-A185-5866C6015FA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3" name="Text Box 16">
          <a:extLst>
            <a:ext uri="{FF2B5EF4-FFF2-40B4-BE49-F238E27FC236}">
              <a16:creationId xmlns:a16="http://schemas.microsoft.com/office/drawing/2014/main" id="{D97F445B-5AF2-40E0-8BAF-E6001CE4A3A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4" name="Text Box 17">
          <a:extLst>
            <a:ext uri="{FF2B5EF4-FFF2-40B4-BE49-F238E27FC236}">
              <a16:creationId xmlns:a16="http://schemas.microsoft.com/office/drawing/2014/main" id="{B89D90C8-3F29-4591-92E8-E759A3FB931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5" name="Text Box 7">
          <a:extLst>
            <a:ext uri="{FF2B5EF4-FFF2-40B4-BE49-F238E27FC236}">
              <a16:creationId xmlns:a16="http://schemas.microsoft.com/office/drawing/2014/main" id="{E78F1151-9259-46F7-BF66-D816FCDF7DD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6" name="Text Box 8">
          <a:extLst>
            <a:ext uri="{FF2B5EF4-FFF2-40B4-BE49-F238E27FC236}">
              <a16:creationId xmlns:a16="http://schemas.microsoft.com/office/drawing/2014/main" id="{48A18E92-A71C-49A5-AFB9-7DC911A553E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7" name="Text Box 9">
          <a:extLst>
            <a:ext uri="{FF2B5EF4-FFF2-40B4-BE49-F238E27FC236}">
              <a16:creationId xmlns:a16="http://schemas.microsoft.com/office/drawing/2014/main" id="{A4DEAE05-6791-4552-92FA-31DEC0AC1D7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8" name="Text Box 10">
          <a:extLst>
            <a:ext uri="{FF2B5EF4-FFF2-40B4-BE49-F238E27FC236}">
              <a16:creationId xmlns:a16="http://schemas.microsoft.com/office/drawing/2014/main" id="{14651810-B9B6-48B1-BD8A-DD2D29E6EA8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59" name="Text Box 11">
          <a:extLst>
            <a:ext uri="{FF2B5EF4-FFF2-40B4-BE49-F238E27FC236}">
              <a16:creationId xmlns:a16="http://schemas.microsoft.com/office/drawing/2014/main" id="{AE9CD64B-F391-4F29-8984-071E9475AB3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0" name="Text Box 12">
          <a:extLst>
            <a:ext uri="{FF2B5EF4-FFF2-40B4-BE49-F238E27FC236}">
              <a16:creationId xmlns:a16="http://schemas.microsoft.com/office/drawing/2014/main" id="{ADC95D5C-92BB-4474-9F4A-E9423B8F19F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1" name="Text Box 13">
          <a:extLst>
            <a:ext uri="{FF2B5EF4-FFF2-40B4-BE49-F238E27FC236}">
              <a16:creationId xmlns:a16="http://schemas.microsoft.com/office/drawing/2014/main" id="{8536EF40-1BF2-480B-BCAF-9999F70E990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2" name="Text Box 14">
          <a:extLst>
            <a:ext uri="{FF2B5EF4-FFF2-40B4-BE49-F238E27FC236}">
              <a16:creationId xmlns:a16="http://schemas.microsoft.com/office/drawing/2014/main" id="{40011CCE-364E-44DA-80A8-4BE23904AC8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3" name="Text Box 15">
          <a:extLst>
            <a:ext uri="{FF2B5EF4-FFF2-40B4-BE49-F238E27FC236}">
              <a16:creationId xmlns:a16="http://schemas.microsoft.com/office/drawing/2014/main" id="{DEF43F27-EE2D-47C7-907E-72B4665750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4" name="Text Box 16">
          <a:extLst>
            <a:ext uri="{FF2B5EF4-FFF2-40B4-BE49-F238E27FC236}">
              <a16:creationId xmlns:a16="http://schemas.microsoft.com/office/drawing/2014/main" id="{29ED473F-8FB7-4990-9E10-0FD00AEEC68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5" name="Text Box 17">
          <a:extLst>
            <a:ext uri="{FF2B5EF4-FFF2-40B4-BE49-F238E27FC236}">
              <a16:creationId xmlns:a16="http://schemas.microsoft.com/office/drawing/2014/main" id="{62895F70-E88F-4308-A674-3C78FBF4FE7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6" name="Text Box 6">
          <a:extLst>
            <a:ext uri="{FF2B5EF4-FFF2-40B4-BE49-F238E27FC236}">
              <a16:creationId xmlns:a16="http://schemas.microsoft.com/office/drawing/2014/main" id="{BD2C212B-4BBD-4851-9349-8EFBED0335B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7" name="Text Box 7">
          <a:extLst>
            <a:ext uri="{FF2B5EF4-FFF2-40B4-BE49-F238E27FC236}">
              <a16:creationId xmlns:a16="http://schemas.microsoft.com/office/drawing/2014/main" id="{1FC1D5FF-8BDC-4561-A719-DA23D804CF8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8" name="Text Box 8">
          <a:extLst>
            <a:ext uri="{FF2B5EF4-FFF2-40B4-BE49-F238E27FC236}">
              <a16:creationId xmlns:a16="http://schemas.microsoft.com/office/drawing/2014/main" id="{037715F3-B34E-49DF-A9B4-94630A292EF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69" name="Text Box 9">
          <a:extLst>
            <a:ext uri="{FF2B5EF4-FFF2-40B4-BE49-F238E27FC236}">
              <a16:creationId xmlns:a16="http://schemas.microsoft.com/office/drawing/2014/main" id="{A3E64E83-992F-4EDA-8799-34A9077E28D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0" name="Text Box 10">
          <a:extLst>
            <a:ext uri="{FF2B5EF4-FFF2-40B4-BE49-F238E27FC236}">
              <a16:creationId xmlns:a16="http://schemas.microsoft.com/office/drawing/2014/main" id="{CC83C470-F174-4591-A55F-EA7D99A1B0B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1" name="Text Box 11">
          <a:extLst>
            <a:ext uri="{FF2B5EF4-FFF2-40B4-BE49-F238E27FC236}">
              <a16:creationId xmlns:a16="http://schemas.microsoft.com/office/drawing/2014/main" id="{B048B8C3-BE53-4623-B693-EEA047813C0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2" name="Text Box 12">
          <a:extLst>
            <a:ext uri="{FF2B5EF4-FFF2-40B4-BE49-F238E27FC236}">
              <a16:creationId xmlns:a16="http://schemas.microsoft.com/office/drawing/2014/main" id="{77688440-3371-494F-81E3-F0EFCBC6EBC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3" name="Text Box 13">
          <a:extLst>
            <a:ext uri="{FF2B5EF4-FFF2-40B4-BE49-F238E27FC236}">
              <a16:creationId xmlns:a16="http://schemas.microsoft.com/office/drawing/2014/main" id="{C1DD1029-1E85-48D7-BBD0-C2A910F965F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4" name="Text Box 14">
          <a:extLst>
            <a:ext uri="{FF2B5EF4-FFF2-40B4-BE49-F238E27FC236}">
              <a16:creationId xmlns:a16="http://schemas.microsoft.com/office/drawing/2014/main" id="{510CD81C-108F-48C6-BCD3-5819FFDCF1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5" name="Text Box 15">
          <a:extLst>
            <a:ext uri="{FF2B5EF4-FFF2-40B4-BE49-F238E27FC236}">
              <a16:creationId xmlns:a16="http://schemas.microsoft.com/office/drawing/2014/main" id="{4A521EC1-74D8-4ED9-870C-50C4AC8A1BC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6" name="Text Box 16">
          <a:extLst>
            <a:ext uri="{FF2B5EF4-FFF2-40B4-BE49-F238E27FC236}">
              <a16:creationId xmlns:a16="http://schemas.microsoft.com/office/drawing/2014/main" id="{27CD69B0-FF81-4F1A-BD49-BAB0FD15F52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377" name="Text Box 17">
          <a:extLst>
            <a:ext uri="{FF2B5EF4-FFF2-40B4-BE49-F238E27FC236}">
              <a16:creationId xmlns:a16="http://schemas.microsoft.com/office/drawing/2014/main" id="{5E6AB582-7F6F-4FB8-9568-C137992854B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78" name="Text Box 6">
          <a:extLst>
            <a:ext uri="{FF2B5EF4-FFF2-40B4-BE49-F238E27FC236}">
              <a16:creationId xmlns:a16="http://schemas.microsoft.com/office/drawing/2014/main" id="{49E9CC6D-5E58-406A-81BA-574A9AFFDEB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79" name="Text Box 7">
          <a:extLst>
            <a:ext uri="{FF2B5EF4-FFF2-40B4-BE49-F238E27FC236}">
              <a16:creationId xmlns:a16="http://schemas.microsoft.com/office/drawing/2014/main" id="{BF51EAA4-3E93-47EB-B6C9-BC6D0E5D71F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0" name="Text Box 8">
          <a:extLst>
            <a:ext uri="{FF2B5EF4-FFF2-40B4-BE49-F238E27FC236}">
              <a16:creationId xmlns:a16="http://schemas.microsoft.com/office/drawing/2014/main" id="{C0FED702-401C-45C6-8247-255FEF9B947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1" name="Text Box 9">
          <a:extLst>
            <a:ext uri="{FF2B5EF4-FFF2-40B4-BE49-F238E27FC236}">
              <a16:creationId xmlns:a16="http://schemas.microsoft.com/office/drawing/2014/main" id="{1B5C55DA-D378-40A5-A710-BD24A7D0B11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2" name="Text Box 10">
          <a:extLst>
            <a:ext uri="{FF2B5EF4-FFF2-40B4-BE49-F238E27FC236}">
              <a16:creationId xmlns:a16="http://schemas.microsoft.com/office/drawing/2014/main" id="{A4016CCA-5CB6-40F0-AA1F-3BFE0E13A98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3" name="Text Box 11">
          <a:extLst>
            <a:ext uri="{FF2B5EF4-FFF2-40B4-BE49-F238E27FC236}">
              <a16:creationId xmlns:a16="http://schemas.microsoft.com/office/drawing/2014/main" id="{B3EBCE19-2453-44BF-9759-09E82B194E1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4" name="Text Box 12">
          <a:extLst>
            <a:ext uri="{FF2B5EF4-FFF2-40B4-BE49-F238E27FC236}">
              <a16:creationId xmlns:a16="http://schemas.microsoft.com/office/drawing/2014/main" id="{BC3E32A8-FF35-4A2D-85A2-59B390FA4F0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5" name="Text Box 13">
          <a:extLst>
            <a:ext uri="{FF2B5EF4-FFF2-40B4-BE49-F238E27FC236}">
              <a16:creationId xmlns:a16="http://schemas.microsoft.com/office/drawing/2014/main" id="{F0FA4B73-A559-4DF0-81E9-7B82325703D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6" name="Text Box 14">
          <a:extLst>
            <a:ext uri="{FF2B5EF4-FFF2-40B4-BE49-F238E27FC236}">
              <a16:creationId xmlns:a16="http://schemas.microsoft.com/office/drawing/2014/main" id="{B041EF10-5FDD-4116-AAA0-2B2F5D630F3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7" name="Text Box 15">
          <a:extLst>
            <a:ext uri="{FF2B5EF4-FFF2-40B4-BE49-F238E27FC236}">
              <a16:creationId xmlns:a16="http://schemas.microsoft.com/office/drawing/2014/main" id="{1FC016CE-A2B9-4848-9717-D289D197895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8" name="Text Box 16">
          <a:extLst>
            <a:ext uri="{FF2B5EF4-FFF2-40B4-BE49-F238E27FC236}">
              <a16:creationId xmlns:a16="http://schemas.microsoft.com/office/drawing/2014/main" id="{3BEC88B0-B752-4C58-A1D6-540D571D722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89" name="Text Box 17">
          <a:extLst>
            <a:ext uri="{FF2B5EF4-FFF2-40B4-BE49-F238E27FC236}">
              <a16:creationId xmlns:a16="http://schemas.microsoft.com/office/drawing/2014/main" id="{E4D235AE-8E9B-4E29-949C-19D0346BA85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0" name="Text Box 6">
          <a:extLst>
            <a:ext uri="{FF2B5EF4-FFF2-40B4-BE49-F238E27FC236}">
              <a16:creationId xmlns:a16="http://schemas.microsoft.com/office/drawing/2014/main" id="{CA98CEBD-3359-4680-8C24-F24A1AEB1D2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1" name="Text Box 7">
          <a:extLst>
            <a:ext uri="{FF2B5EF4-FFF2-40B4-BE49-F238E27FC236}">
              <a16:creationId xmlns:a16="http://schemas.microsoft.com/office/drawing/2014/main" id="{29B52D5D-B098-4B60-B667-528E892B134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2" name="Text Box 8">
          <a:extLst>
            <a:ext uri="{FF2B5EF4-FFF2-40B4-BE49-F238E27FC236}">
              <a16:creationId xmlns:a16="http://schemas.microsoft.com/office/drawing/2014/main" id="{0BC89EC8-EB75-4048-8397-8F90FB31615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3" name="Text Box 9">
          <a:extLst>
            <a:ext uri="{FF2B5EF4-FFF2-40B4-BE49-F238E27FC236}">
              <a16:creationId xmlns:a16="http://schemas.microsoft.com/office/drawing/2014/main" id="{093E47F4-C2EA-4607-AA75-B2B61B85A0F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4" name="Text Box 10">
          <a:extLst>
            <a:ext uri="{FF2B5EF4-FFF2-40B4-BE49-F238E27FC236}">
              <a16:creationId xmlns:a16="http://schemas.microsoft.com/office/drawing/2014/main" id="{5FB0142D-B8AB-4B00-BF1D-E0CF6DA506A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5" name="Text Box 11">
          <a:extLst>
            <a:ext uri="{FF2B5EF4-FFF2-40B4-BE49-F238E27FC236}">
              <a16:creationId xmlns:a16="http://schemas.microsoft.com/office/drawing/2014/main" id="{C3005904-50C0-4F08-86BD-5F4CA12642D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6" name="Text Box 12">
          <a:extLst>
            <a:ext uri="{FF2B5EF4-FFF2-40B4-BE49-F238E27FC236}">
              <a16:creationId xmlns:a16="http://schemas.microsoft.com/office/drawing/2014/main" id="{E1253550-EF0E-4BB9-9338-CD7519B8542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7" name="Text Box 13">
          <a:extLst>
            <a:ext uri="{FF2B5EF4-FFF2-40B4-BE49-F238E27FC236}">
              <a16:creationId xmlns:a16="http://schemas.microsoft.com/office/drawing/2014/main" id="{7B75432B-EC9E-499F-9734-6098B3C290E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8" name="Text Box 14">
          <a:extLst>
            <a:ext uri="{FF2B5EF4-FFF2-40B4-BE49-F238E27FC236}">
              <a16:creationId xmlns:a16="http://schemas.microsoft.com/office/drawing/2014/main" id="{4BF3E9F7-5168-4E7A-A095-ACF82CFAAF6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399" name="Text Box 15">
          <a:extLst>
            <a:ext uri="{FF2B5EF4-FFF2-40B4-BE49-F238E27FC236}">
              <a16:creationId xmlns:a16="http://schemas.microsoft.com/office/drawing/2014/main" id="{BAEDB7E6-D3F8-4A76-B64D-456929EB3CA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0" name="Text Box 16">
          <a:extLst>
            <a:ext uri="{FF2B5EF4-FFF2-40B4-BE49-F238E27FC236}">
              <a16:creationId xmlns:a16="http://schemas.microsoft.com/office/drawing/2014/main" id="{5D9403D5-6B2C-48BC-ACE7-425913A79A0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1" name="Text Box 17">
          <a:extLst>
            <a:ext uri="{FF2B5EF4-FFF2-40B4-BE49-F238E27FC236}">
              <a16:creationId xmlns:a16="http://schemas.microsoft.com/office/drawing/2014/main" id="{623F0462-1495-4AD8-907B-97CCAC58DD1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2" name="Text Box 7">
          <a:extLst>
            <a:ext uri="{FF2B5EF4-FFF2-40B4-BE49-F238E27FC236}">
              <a16:creationId xmlns:a16="http://schemas.microsoft.com/office/drawing/2014/main" id="{ADDEE31A-8DB4-4ABD-A31E-4F9E11664CD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3" name="Text Box 8">
          <a:extLst>
            <a:ext uri="{FF2B5EF4-FFF2-40B4-BE49-F238E27FC236}">
              <a16:creationId xmlns:a16="http://schemas.microsoft.com/office/drawing/2014/main" id="{84BE895B-548C-4822-96E7-1F240EAC887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4" name="Text Box 9">
          <a:extLst>
            <a:ext uri="{FF2B5EF4-FFF2-40B4-BE49-F238E27FC236}">
              <a16:creationId xmlns:a16="http://schemas.microsoft.com/office/drawing/2014/main" id="{84C01596-70CB-4566-94D4-7F84EF44BF7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5" name="Text Box 10">
          <a:extLst>
            <a:ext uri="{FF2B5EF4-FFF2-40B4-BE49-F238E27FC236}">
              <a16:creationId xmlns:a16="http://schemas.microsoft.com/office/drawing/2014/main" id="{FDE055FD-43B5-4DB9-AEF6-467E86ED6FA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6" name="Text Box 11">
          <a:extLst>
            <a:ext uri="{FF2B5EF4-FFF2-40B4-BE49-F238E27FC236}">
              <a16:creationId xmlns:a16="http://schemas.microsoft.com/office/drawing/2014/main" id="{4B8B3C29-3C9E-4BD0-90A9-B4BFA85F2C3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7" name="Text Box 12">
          <a:extLst>
            <a:ext uri="{FF2B5EF4-FFF2-40B4-BE49-F238E27FC236}">
              <a16:creationId xmlns:a16="http://schemas.microsoft.com/office/drawing/2014/main" id="{7CDCCC6F-6EF3-4B50-8296-E764D538B56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8" name="Text Box 13">
          <a:extLst>
            <a:ext uri="{FF2B5EF4-FFF2-40B4-BE49-F238E27FC236}">
              <a16:creationId xmlns:a16="http://schemas.microsoft.com/office/drawing/2014/main" id="{2F277BE5-486D-4734-AC1B-8B95B10D972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09" name="Text Box 14">
          <a:extLst>
            <a:ext uri="{FF2B5EF4-FFF2-40B4-BE49-F238E27FC236}">
              <a16:creationId xmlns:a16="http://schemas.microsoft.com/office/drawing/2014/main" id="{09AF9235-BC37-43D6-A8FB-5FFD7123CB6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0" name="Text Box 15">
          <a:extLst>
            <a:ext uri="{FF2B5EF4-FFF2-40B4-BE49-F238E27FC236}">
              <a16:creationId xmlns:a16="http://schemas.microsoft.com/office/drawing/2014/main" id="{484B1F54-17B1-43A2-A481-62DCF44B623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1" name="Text Box 16">
          <a:extLst>
            <a:ext uri="{FF2B5EF4-FFF2-40B4-BE49-F238E27FC236}">
              <a16:creationId xmlns:a16="http://schemas.microsoft.com/office/drawing/2014/main" id="{1021C68D-E3E8-4F6D-90F8-A357677A617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2" name="Text Box 17">
          <a:extLst>
            <a:ext uri="{FF2B5EF4-FFF2-40B4-BE49-F238E27FC236}">
              <a16:creationId xmlns:a16="http://schemas.microsoft.com/office/drawing/2014/main" id="{2EF1AB5B-28EE-4619-9BFF-A6EE54654ED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3" name="Text Box 6">
          <a:extLst>
            <a:ext uri="{FF2B5EF4-FFF2-40B4-BE49-F238E27FC236}">
              <a16:creationId xmlns:a16="http://schemas.microsoft.com/office/drawing/2014/main" id="{8FBF75E6-1124-42BE-B649-3F6B3D9E379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4" name="Text Box 7">
          <a:extLst>
            <a:ext uri="{FF2B5EF4-FFF2-40B4-BE49-F238E27FC236}">
              <a16:creationId xmlns:a16="http://schemas.microsoft.com/office/drawing/2014/main" id="{E17397D5-A209-413F-9F0D-EA045ABAB56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5" name="Text Box 8">
          <a:extLst>
            <a:ext uri="{FF2B5EF4-FFF2-40B4-BE49-F238E27FC236}">
              <a16:creationId xmlns:a16="http://schemas.microsoft.com/office/drawing/2014/main" id="{56106F8E-68CE-4C63-986F-85D50921F8C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6" name="Text Box 9">
          <a:extLst>
            <a:ext uri="{FF2B5EF4-FFF2-40B4-BE49-F238E27FC236}">
              <a16:creationId xmlns:a16="http://schemas.microsoft.com/office/drawing/2014/main" id="{F80DCBC3-BC31-4E31-A056-6E72F1E82B4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7" name="Text Box 10">
          <a:extLst>
            <a:ext uri="{FF2B5EF4-FFF2-40B4-BE49-F238E27FC236}">
              <a16:creationId xmlns:a16="http://schemas.microsoft.com/office/drawing/2014/main" id="{98C33D53-B7B1-456B-9807-B98BE1233B3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8" name="Text Box 11">
          <a:extLst>
            <a:ext uri="{FF2B5EF4-FFF2-40B4-BE49-F238E27FC236}">
              <a16:creationId xmlns:a16="http://schemas.microsoft.com/office/drawing/2014/main" id="{22472E09-87AB-49CB-85EB-00F2A82574C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19" name="Text Box 12">
          <a:extLst>
            <a:ext uri="{FF2B5EF4-FFF2-40B4-BE49-F238E27FC236}">
              <a16:creationId xmlns:a16="http://schemas.microsoft.com/office/drawing/2014/main" id="{B0E3D60E-06D5-48E8-A4BE-8D62B86363E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0" name="Text Box 13">
          <a:extLst>
            <a:ext uri="{FF2B5EF4-FFF2-40B4-BE49-F238E27FC236}">
              <a16:creationId xmlns:a16="http://schemas.microsoft.com/office/drawing/2014/main" id="{F604EE90-378F-4915-AB34-07E64D161A7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1" name="Text Box 14">
          <a:extLst>
            <a:ext uri="{FF2B5EF4-FFF2-40B4-BE49-F238E27FC236}">
              <a16:creationId xmlns:a16="http://schemas.microsoft.com/office/drawing/2014/main" id="{8BD2E7E4-E0EC-4B46-99A0-1C9676EA30A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2" name="Text Box 15">
          <a:extLst>
            <a:ext uri="{FF2B5EF4-FFF2-40B4-BE49-F238E27FC236}">
              <a16:creationId xmlns:a16="http://schemas.microsoft.com/office/drawing/2014/main" id="{6218DEC8-D0C6-4D93-82A6-32F7484A6B1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3" name="Text Box 16">
          <a:extLst>
            <a:ext uri="{FF2B5EF4-FFF2-40B4-BE49-F238E27FC236}">
              <a16:creationId xmlns:a16="http://schemas.microsoft.com/office/drawing/2014/main" id="{8D11083E-4508-4740-B17C-F7A1DAEC9ED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4" name="Text Box 17">
          <a:extLst>
            <a:ext uri="{FF2B5EF4-FFF2-40B4-BE49-F238E27FC236}">
              <a16:creationId xmlns:a16="http://schemas.microsoft.com/office/drawing/2014/main" id="{A5543641-082B-48C2-A2EB-B362C00F674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5" name="Text Box 6">
          <a:extLst>
            <a:ext uri="{FF2B5EF4-FFF2-40B4-BE49-F238E27FC236}">
              <a16:creationId xmlns:a16="http://schemas.microsoft.com/office/drawing/2014/main" id="{545509D3-CEC2-47BD-BC99-B15984114E0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6" name="Text Box 7">
          <a:extLst>
            <a:ext uri="{FF2B5EF4-FFF2-40B4-BE49-F238E27FC236}">
              <a16:creationId xmlns:a16="http://schemas.microsoft.com/office/drawing/2014/main" id="{467E88FC-5B6F-4CF2-8AB6-769838892F9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7" name="Text Box 8">
          <a:extLst>
            <a:ext uri="{FF2B5EF4-FFF2-40B4-BE49-F238E27FC236}">
              <a16:creationId xmlns:a16="http://schemas.microsoft.com/office/drawing/2014/main" id="{606564B3-235A-46FD-AB01-915F930AEA0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8" name="Text Box 9">
          <a:extLst>
            <a:ext uri="{FF2B5EF4-FFF2-40B4-BE49-F238E27FC236}">
              <a16:creationId xmlns:a16="http://schemas.microsoft.com/office/drawing/2014/main" id="{D9DD48E5-E4CC-4915-8239-A94E21BF047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29" name="Text Box 10">
          <a:extLst>
            <a:ext uri="{FF2B5EF4-FFF2-40B4-BE49-F238E27FC236}">
              <a16:creationId xmlns:a16="http://schemas.microsoft.com/office/drawing/2014/main" id="{7B416C64-FC68-440B-9F4B-F969BFBFDFF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0" name="Text Box 11">
          <a:extLst>
            <a:ext uri="{FF2B5EF4-FFF2-40B4-BE49-F238E27FC236}">
              <a16:creationId xmlns:a16="http://schemas.microsoft.com/office/drawing/2014/main" id="{DDE3FA61-1D13-44F3-9534-96BD27DCDE4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1" name="Text Box 12">
          <a:extLst>
            <a:ext uri="{FF2B5EF4-FFF2-40B4-BE49-F238E27FC236}">
              <a16:creationId xmlns:a16="http://schemas.microsoft.com/office/drawing/2014/main" id="{39FAAEA5-D649-407F-B585-1E567282368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2" name="Text Box 13">
          <a:extLst>
            <a:ext uri="{FF2B5EF4-FFF2-40B4-BE49-F238E27FC236}">
              <a16:creationId xmlns:a16="http://schemas.microsoft.com/office/drawing/2014/main" id="{FE72A1E9-BEB3-4CF7-A4CF-A8F65C7A649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3" name="Text Box 14">
          <a:extLst>
            <a:ext uri="{FF2B5EF4-FFF2-40B4-BE49-F238E27FC236}">
              <a16:creationId xmlns:a16="http://schemas.microsoft.com/office/drawing/2014/main" id="{308C8A81-E0AF-43E9-8BC1-0ECDFC9B07D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4" name="Text Box 15">
          <a:extLst>
            <a:ext uri="{FF2B5EF4-FFF2-40B4-BE49-F238E27FC236}">
              <a16:creationId xmlns:a16="http://schemas.microsoft.com/office/drawing/2014/main" id="{5769754F-E9EF-4308-B7EC-9A7D1E18964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5" name="Text Box 16">
          <a:extLst>
            <a:ext uri="{FF2B5EF4-FFF2-40B4-BE49-F238E27FC236}">
              <a16:creationId xmlns:a16="http://schemas.microsoft.com/office/drawing/2014/main" id="{82F7588E-8B38-4F86-9BF4-A1C96BCC7B4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6" name="Text Box 17">
          <a:extLst>
            <a:ext uri="{FF2B5EF4-FFF2-40B4-BE49-F238E27FC236}">
              <a16:creationId xmlns:a16="http://schemas.microsoft.com/office/drawing/2014/main" id="{32D2A8F2-8BBD-4C30-BEEA-D44D611554C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7" name="Text Box 6">
          <a:extLst>
            <a:ext uri="{FF2B5EF4-FFF2-40B4-BE49-F238E27FC236}">
              <a16:creationId xmlns:a16="http://schemas.microsoft.com/office/drawing/2014/main" id="{53439193-3983-474B-8B26-7853495B429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8" name="Text Box 7">
          <a:extLst>
            <a:ext uri="{FF2B5EF4-FFF2-40B4-BE49-F238E27FC236}">
              <a16:creationId xmlns:a16="http://schemas.microsoft.com/office/drawing/2014/main" id="{FC923B73-346E-43DD-AB8C-7C0DF53ADCC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39" name="Text Box 8">
          <a:extLst>
            <a:ext uri="{FF2B5EF4-FFF2-40B4-BE49-F238E27FC236}">
              <a16:creationId xmlns:a16="http://schemas.microsoft.com/office/drawing/2014/main" id="{ED8E6288-B09E-48D5-ABD1-E2867779CA4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0" name="Text Box 9">
          <a:extLst>
            <a:ext uri="{FF2B5EF4-FFF2-40B4-BE49-F238E27FC236}">
              <a16:creationId xmlns:a16="http://schemas.microsoft.com/office/drawing/2014/main" id="{2CDB18CB-7062-4314-80F6-94AAAB2EFDA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1" name="Text Box 10">
          <a:extLst>
            <a:ext uri="{FF2B5EF4-FFF2-40B4-BE49-F238E27FC236}">
              <a16:creationId xmlns:a16="http://schemas.microsoft.com/office/drawing/2014/main" id="{28A36397-D1BD-43BD-A469-B0E0B801318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2" name="Text Box 11">
          <a:extLst>
            <a:ext uri="{FF2B5EF4-FFF2-40B4-BE49-F238E27FC236}">
              <a16:creationId xmlns:a16="http://schemas.microsoft.com/office/drawing/2014/main" id="{AB12A2D3-E85E-457E-BCC5-64CFB67A10E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3" name="Text Box 12">
          <a:extLst>
            <a:ext uri="{FF2B5EF4-FFF2-40B4-BE49-F238E27FC236}">
              <a16:creationId xmlns:a16="http://schemas.microsoft.com/office/drawing/2014/main" id="{CB5F8C37-0A5D-4124-9859-A4DC708441B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4" name="Text Box 13">
          <a:extLst>
            <a:ext uri="{FF2B5EF4-FFF2-40B4-BE49-F238E27FC236}">
              <a16:creationId xmlns:a16="http://schemas.microsoft.com/office/drawing/2014/main" id="{28BD331B-C1D2-4BFF-9E32-B50E122526C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5" name="Text Box 14">
          <a:extLst>
            <a:ext uri="{FF2B5EF4-FFF2-40B4-BE49-F238E27FC236}">
              <a16:creationId xmlns:a16="http://schemas.microsoft.com/office/drawing/2014/main" id="{EEEC51E9-EC87-4B95-81BB-8C4A1947F5F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6" name="Text Box 15">
          <a:extLst>
            <a:ext uri="{FF2B5EF4-FFF2-40B4-BE49-F238E27FC236}">
              <a16:creationId xmlns:a16="http://schemas.microsoft.com/office/drawing/2014/main" id="{7D2518C1-8E9C-47AD-A1D5-FF5B2C54CF3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7" name="Text Box 16">
          <a:extLst>
            <a:ext uri="{FF2B5EF4-FFF2-40B4-BE49-F238E27FC236}">
              <a16:creationId xmlns:a16="http://schemas.microsoft.com/office/drawing/2014/main" id="{E64AF375-2442-4EF6-8EB5-BCA952CEE00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8" name="Text Box 17">
          <a:extLst>
            <a:ext uri="{FF2B5EF4-FFF2-40B4-BE49-F238E27FC236}">
              <a16:creationId xmlns:a16="http://schemas.microsoft.com/office/drawing/2014/main" id="{F3A6D19B-C316-4C97-BB6C-508FA7CEAE4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49" name="Text Box 7">
          <a:extLst>
            <a:ext uri="{FF2B5EF4-FFF2-40B4-BE49-F238E27FC236}">
              <a16:creationId xmlns:a16="http://schemas.microsoft.com/office/drawing/2014/main" id="{F007133F-B919-48AE-82F9-440600E2321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0" name="Text Box 8">
          <a:extLst>
            <a:ext uri="{FF2B5EF4-FFF2-40B4-BE49-F238E27FC236}">
              <a16:creationId xmlns:a16="http://schemas.microsoft.com/office/drawing/2014/main" id="{7A24ECE2-5C96-44BE-A386-9E41DFDBD50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1" name="Text Box 9">
          <a:extLst>
            <a:ext uri="{FF2B5EF4-FFF2-40B4-BE49-F238E27FC236}">
              <a16:creationId xmlns:a16="http://schemas.microsoft.com/office/drawing/2014/main" id="{E10CB677-B5C8-44EA-A02E-4681D71E4F7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2" name="Text Box 10">
          <a:extLst>
            <a:ext uri="{FF2B5EF4-FFF2-40B4-BE49-F238E27FC236}">
              <a16:creationId xmlns:a16="http://schemas.microsoft.com/office/drawing/2014/main" id="{3D88A3E4-B132-4271-A40A-DFD9C1F937A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3" name="Text Box 11">
          <a:extLst>
            <a:ext uri="{FF2B5EF4-FFF2-40B4-BE49-F238E27FC236}">
              <a16:creationId xmlns:a16="http://schemas.microsoft.com/office/drawing/2014/main" id="{42511AFD-09C4-4CE1-B7DD-92CC29444DB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4" name="Text Box 12">
          <a:extLst>
            <a:ext uri="{FF2B5EF4-FFF2-40B4-BE49-F238E27FC236}">
              <a16:creationId xmlns:a16="http://schemas.microsoft.com/office/drawing/2014/main" id="{61BB0215-4C86-4459-8A8D-39ADA06EA85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5" name="Text Box 13">
          <a:extLst>
            <a:ext uri="{FF2B5EF4-FFF2-40B4-BE49-F238E27FC236}">
              <a16:creationId xmlns:a16="http://schemas.microsoft.com/office/drawing/2014/main" id="{A9088C07-C359-4D19-ACCE-4E80102FA17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6" name="Text Box 14">
          <a:extLst>
            <a:ext uri="{FF2B5EF4-FFF2-40B4-BE49-F238E27FC236}">
              <a16:creationId xmlns:a16="http://schemas.microsoft.com/office/drawing/2014/main" id="{08E1FA6B-BC1B-49FC-ACBE-3050C69B1C1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7" name="Text Box 15">
          <a:extLst>
            <a:ext uri="{FF2B5EF4-FFF2-40B4-BE49-F238E27FC236}">
              <a16:creationId xmlns:a16="http://schemas.microsoft.com/office/drawing/2014/main" id="{FE2D704B-E3E4-4167-A8BA-93F684AA37F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8" name="Text Box 16">
          <a:extLst>
            <a:ext uri="{FF2B5EF4-FFF2-40B4-BE49-F238E27FC236}">
              <a16:creationId xmlns:a16="http://schemas.microsoft.com/office/drawing/2014/main" id="{61380B2D-A1B1-4277-8024-6943E0C5155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59" name="Text Box 17">
          <a:extLst>
            <a:ext uri="{FF2B5EF4-FFF2-40B4-BE49-F238E27FC236}">
              <a16:creationId xmlns:a16="http://schemas.microsoft.com/office/drawing/2014/main" id="{5D3255BB-6775-4977-8274-A6DD9DF6950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0" name="Text Box 6">
          <a:extLst>
            <a:ext uri="{FF2B5EF4-FFF2-40B4-BE49-F238E27FC236}">
              <a16:creationId xmlns:a16="http://schemas.microsoft.com/office/drawing/2014/main" id="{1B278BB9-7FC4-4ACB-9822-81CE1DA928F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1" name="Text Box 7">
          <a:extLst>
            <a:ext uri="{FF2B5EF4-FFF2-40B4-BE49-F238E27FC236}">
              <a16:creationId xmlns:a16="http://schemas.microsoft.com/office/drawing/2014/main" id="{8E244529-8A72-4241-895E-D31E7FCF0BE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2" name="Text Box 8">
          <a:extLst>
            <a:ext uri="{FF2B5EF4-FFF2-40B4-BE49-F238E27FC236}">
              <a16:creationId xmlns:a16="http://schemas.microsoft.com/office/drawing/2014/main" id="{736E75B8-4AE3-4EFC-B290-83DCE625D83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3" name="Text Box 9">
          <a:extLst>
            <a:ext uri="{FF2B5EF4-FFF2-40B4-BE49-F238E27FC236}">
              <a16:creationId xmlns:a16="http://schemas.microsoft.com/office/drawing/2014/main" id="{336841EA-9B75-43A8-9944-DCF1656A90C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4" name="Text Box 10">
          <a:extLst>
            <a:ext uri="{FF2B5EF4-FFF2-40B4-BE49-F238E27FC236}">
              <a16:creationId xmlns:a16="http://schemas.microsoft.com/office/drawing/2014/main" id="{9F1C5C45-02BA-43A1-B533-AEB99DA57FC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5" name="Text Box 11">
          <a:extLst>
            <a:ext uri="{FF2B5EF4-FFF2-40B4-BE49-F238E27FC236}">
              <a16:creationId xmlns:a16="http://schemas.microsoft.com/office/drawing/2014/main" id="{D0453B69-A3CA-41C2-AEED-E9F9F70CDB9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6" name="Text Box 12">
          <a:extLst>
            <a:ext uri="{FF2B5EF4-FFF2-40B4-BE49-F238E27FC236}">
              <a16:creationId xmlns:a16="http://schemas.microsoft.com/office/drawing/2014/main" id="{CD483436-478C-4C3E-97E1-D77A7F6C044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7" name="Text Box 13">
          <a:extLst>
            <a:ext uri="{FF2B5EF4-FFF2-40B4-BE49-F238E27FC236}">
              <a16:creationId xmlns:a16="http://schemas.microsoft.com/office/drawing/2014/main" id="{C984C7BE-610A-4E36-A728-13E93AC6220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8" name="Text Box 14">
          <a:extLst>
            <a:ext uri="{FF2B5EF4-FFF2-40B4-BE49-F238E27FC236}">
              <a16:creationId xmlns:a16="http://schemas.microsoft.com/office/drawing/2014/main" id="{CB566930-CAF4-4196-87BC-ABAB8563BDC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69" name="Text Box 15">
          <a:extLst>
            <a:ext uri="{FF2B5EF4-FFF2-40B4-BE49-F238E27FC236}">
              <a16:creationId xmlns:a16="http://schemas.microsoft.com/office/drawing/2014/main" id="{755E439C-308B-413E-9283-0D8C36AF8E8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0" name="Text Box 16">
          <a:extLst>
            <a:ext uri="{FF2B5EF4-FFF2-40B4-BE49-F238E27FC236}">
              <a16:creationId xmlns:a16="http://schemas.microsoft.com/office/drawing/2014/main" id="{1146C3AC-AD12-4F54-A37B-09C43CBB4BB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1" name="Text Box 17">
          <a:extLst>
            <a:ext uri="{FF2B5EF4-FFF2-40B4-BE49-F238E27FC236}">
              <a16:creationId xmlns:a16="http://schemas.microsoft.com/office/drawing/2014/main" id="{87AE2045-7BB6-4BA2-B715-6223469D189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2" name="Text Box 6">
          <a:extLst>
            <a:ext uri="{FF2B5EF4-FFF2-40B4-BE49-F238E27FC236}">
              <a16:creationId xmlns:a16="http://schemas.microsoft.com/office/drawing/2014/main" id="{B1ED2683-BFFD-4E1F-9102-97BD70BC19D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3" name="Text Box 7">
          <a:extLst>
            <a:ext uri="{FF2B5EF4-FFF2-40B4-BE49-F238E27FC236}">
              <a16:creationId xmlns:a16="http://schemas.microsoft.com/office/drawing/2014/main" id="{EEE86255-2F11-42AD-BE4E-0A8A7D0E7AB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4" name="Text Box 8">
          <a:extLst>
            <a:ext uri="{FF2B5EF4-FFF2-40B4-BE49-F238E27FC236}">
              <a16:creationId xmlns:a16="http://schemas.microsoft.com/office/drawing/2014/main" id="{DA8C23CE-759E-4187-833B-4BBF3ECCF57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5" name="Text Box 9">
          <a:extLst>
            <a:ext uri="{FF2B5EF4-FFF2-40B4-BE49-F238E27FC236}">
              <a16:creationId xmlns:a16="http://schemas.microsoft.com/office/drawing/2014/main" id="{53B3911D-1C05-4218-85C7-9AFD4155A1F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6" name="Text Box 10">
          <a:extLst>
            <a:ext uri="{FF2B5EF4-FFF2-40B4-BE49-F238E27FC236}">
              <a16:creationId xmlns:a16="http://schemas.microsoft.com/office/drawing/2014/main" id="{5F029CA6-A4F5-4436-9174-88255B6C152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7" name="Text Box 11">
          <a:extLst>
            <a:ext uri="{FF2B5EF4-FFF2-40B4-BE49-F238E27FC236}">
              <a16:creationId xmlns:a16="http://schemas.microsoft.com/office/drawing/2014/main" id="{1A144D9E-5425-4690-9E16-67520EB3BCC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8" name="Text Box 12">
          <a:extLst>
            <a:ext uri="{FF2B5EF4-FFF2-40B4-BE49-F238E27FC236}">
              <a16:creationId xmlns:a16="http://schemas.microsoft.com/office/drawing/2014/main" id="{C4D0C9E8-465C-4AB3-8808-5BE06C219B7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79" name="Text Box 13">
          <a:extLst>
            <a:ext uri="{FF2B5EF4-FFF2-40B4-BE49-F238E27FC236}">
              <a16:creationId xmlns:a16="http://schemas.microsoft.com/office/drawing/2014/main" id="{6E1429B6-479F-49B7-AC48-79A1A0EEAFD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0" name="Text Box 14">
          <a:extLst>
            <a:ext uri="{FF2B5EF4-FFF2-40B4-BE49-F238E27FC236}">
              <a16:creationId xmlns:a16="http://schemas.microsoft.com/office/drawing/2014/main" id="{5AAF5434-6F93-4A3B-8254-AD313A526F6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1" name="Text Box 15">
          <a:extLst>
            <a:ext uri="{FF2B5EF4-FFF2-40B4-BE49-F238E27FC236}">
              <a16:creationId xmlns:a16="http://schemas.microsoft.com/office/drawing/2014/main" id="{8439C672-D1C3-4E9B-8DEE-E7D46BF605E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2" name="Text Box 16">
          <a:extLst>
            <a:ext uri="{FF2B5EF4-FFF2-40B4-BE49-F238E27FC236}">
              <a16:creationId xmlns:a16="http://schemas.microsoft.com/office/drawing/2014/main" id="{1E032D58-396E-4B09-846F-0DE97439886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3" name="Text Box 17">
          <a:extLst>
            <a:ext uri="{FF2B5EF4-FFF2-40B4-BE49-F238E27FC236}">
              <a16:creationId xmlns:a16="http://schemas.microsoft.com/office/drawing/2014/main" id="{CC8C0A55-EE1E-4A1B-A575-822BB15F69A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4" name="Text Box 6">
          <a:extLst>
            <a:ext uri="{FF2B5EF4-FFF2-40B4-BE49-F238E27FC236}">
              <a16:creationId xmlns:a16="http://schemas.microsoft.com/office/drawing/2014/main" id="{71F94813-9BD9-4AF2-A1F4-75836A4C275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5" name="Text Box 7">
          <a:extLst>
            <a:ext uri="{FF2B5EF4-FFF2-40B4-BE49-F238E27FC236}">
              <a16:creationId xmlns:a16="http://schemas.microsoft.com/office/drawing/2014/main" id="{60EA4387-DCAE-4ACD-9167-6B51E12A3B9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6" name="Text Box 8">
          <a:extLst>
            <a:ext uri="{FF2B5EF4-FFF2-40B4-BE49-F238E27FC236}">
              <a16:creationId xmlns:a16="http://schemas.microsoft.com/office/drawing/2014/main" id="{1844FF28-49F0-4118-8F66-F98B740B777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7" name="Text Box 9">
          <a:extLst>
            <a:ext uri="{FF2B5EF4-FFF2-40B4-BE49-F238E27FC236}">
              <a16:creationId xmlns:a16="http://schemas.microsoft.com/office/drawing/2014/main" id="{9ADBC86B-4763-4B4D-A64B-A95C626EABF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8" name="Text Box 10">
          <a:extLst>
            <a:ext uri="{FF2B5EF4-FFF2-40B4-BE49-F238E27FC236}">
              <a16:creationId xmlns:a16="http://schemas.microsoft.com/office/drawing/2014/main" id="{3676C5A9-2EF5-41AF-B5AF-CF3B83AE22C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89" name="Text Box 11">
          <a:extLst>
            <a:ext uri="{FF2B5EF4-FFF2-40B4-BE49-F238E27FC236}">
              <a16:creationId xmlns:a16="http://schemas.microsoft.com/office/drawing/2014/main" id="{2454EAA6-A7B6-40CE-B77C-AC5CC844D92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0" name="Text Box 12">
          <a:extLst>
            <a:ext uri="{FF2B5EF4-FFF2-40B4-BE49-F238E27FC236}">
              <a16:creationId xmlns:a16="http://schemas.microsoft.com/office/drawing/2014/main" id="{79CE777D-1C39-4A7A-8103-A44826DA50C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1" name="Text Box 13">
          <a:extLst>
            <a:ext uri="{FF2B5EF4-FFF2-40B4-BE49-F238E27FC236}">
              <a16:creationId xmlns:a16="http://schemas.microsoft.com/office/drawing/2014/main" id="{D1C4E337-2BA7-466C-8BAC-3A960FE957D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2" name="Text Box 14">
          <a:extLst>
            <a:ext uri="{FF2B5EF4-FFF2-40B4-BE49-F238E27FC236}">
              <a16:creationId xmlns:a16="http://schemas.microsoft.com/office/drawing/2014/main" id="{1A3DDC1D-C65E-42AE-B626-F75B94229D0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3" name="Text Box 15">
          <a:extLst>
            <a:ext uri="{FF2B5EF4-FFF2-40B4-BE49-F238E27FC236}">
              <a16:creationId xmlns:a16="http://schemas.microsoft.com/office/drawing/2014/main" id="{902F4BE7-BE68-416C-A9D8-20A39B0775A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4" name="Text Box 16">
          <a:extLst>
            <a:ext uri="{FF2B5EF4-FFF2-40B4-BE49-F238E27FC236}">
              <a16:creationId xmlns:a16="http://schemas.microsoft.com/office/drawing/2014/main" id="{F53AC2E6-F339-4D39-ABB8-6C4446D7AB8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5" name="Text Box 17">
          <a:extLst>
            <a:ext uri="{FF2B5EF4-FFF2-40B4-BE49-F238E27FC236}">
              <a16:creationId xmlns:a16="http://schemas.microsoft.com/office/drawing/2014/main" id="{29B70BEB-B492-42BC-BE38-178A9281381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6" name="Text Box 7">
          <a:extLst>
            <a:ext uri="{FF2B5EF4-FFF2-40B4-BE49-F238E27FC236}">
              <a16:creationId xmlns:a16="http://schemas.microsoft.com/office/drawing/2014/main" id="{71B5CBFA-073C-4DC4-838B-2A64AC0CA3A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7" name="Text Box 8">
          <a:extLst>
            <a:ext uri="{FF2B5EF4-FFF2-40B4-BE49-F238E27FC236}">
              <a16:creationId xmlns:a16="http://schemas.microsoft.com/office/drawing/2014/main" id="{F340A27A-2AD9-43C6-BAA4-FD5AC34FFED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8" name="Text Box 9">
          <a:extLst>
            <a:ext uri="{FF2B5EF4-FFF2-40B4-BE49-F238E27FC236}">
              <a16:creationId xmlns:a16="http://schemas.microsoft.com/office/drawing/2014/main" id="{E3480E77-DCBF-4E06-88DB-A8E435DD645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499" name="Text Box 10">
          <a:extLst>
            <a:ext uri="{FF2B5EF4-FFF2-40B4-BE49-F238E27FC236}">
              <a16:creationId xmlns:a16="http://schemas.microsoft.com/office/drawing/2014/main" id="{FA2F4F56-2DB4-4EC1-AFF1-1363B444680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0" name="Text Box 11">
          <a:extLst>
            <a:ext uri="{FF2B5EF4-FFF2-40B4-BE49-F238E27FC236}">
              <a16:creationId xmlns:a16="http://schemas.microsoft.com/office/drawing/2014/main" id="{C829BE94-EA6E-4AFE-9D39-4805A8CEB4E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1" name="Text Box 12">
          <a:extLst>
            <a:ext uri="{FF2B5EF4-FFF2-40B4-BE49-F238E27FC236}">
              <a16:creationId xmlns:a16="http://schemas.microsoft.com/office/drawing/2014/main" id="{1EB09ED1-1FE6-4D0A-AE91-41E283421E9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2" name="Text Box 13">
          <a:extLst>
            <a:ext uri="{FF2B5EF4-FFF2-40B4-BE49-F238E27FC236}">
              <a16:creationId xmlns:a16="http://schemas.microsoft.com/office/drawing/2014/main" id="{7EE7A7F2-540B-4EF3-BDCA-024E43A926A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3" name="Text Box 14">
          <a:extLst>
            <a:ext uri="{FF2B5EF4-FFF2-40B4-BE49-F238E27FC236}">
              <a16:creationId xmlns:a16="http://schemas.microsoft.com/office/drawing/2014/main" id="{43065D4B-FB77-4A06-BC65-4677AB6197F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4" name="Text Box 15">
          <a:extLst>
            <a:ext uri="{FF2B5EF4-FFF2-40B4-BE49-F238E27FC236}">
              <a16:creationId xmlns:a16="http://schemas.microsoft.com/office/drawing/2014/main" id="{1241C8CC-7627-48E9-94BA-319D753D15E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5" name="Text Box 16">
          <a:extLst>
            <a:ext uri="{FF2B5EF4-FFF2-40B4-BE49-F238E27FC236}">
              <a16:creationId xmlns:a16="http://schemas.microsoft.com/office/drawing/2014/main" id="{B4E7AD2C-21FE-4607-96DC-6A19F1F2D58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6" name="Text Box 17">
          <a:extLst>
            <a:ext uri="{FF2B5EF4-FFF2-40B4-BE49-F238E27FC236}">
              <a16:creationId xmlns:a16="http://schemas.microsoft.com/office/drawing/2014/main" id="{4B26DBAC-58B3-44DC-8D89-8CDD5C1B89A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7" name="Text Box 6">
          <a:extLst>
            <a:ext uri="{FF2B5EF4-FFF2-40B4-BE49-F238E27FC236}">
              <a16:creationId xmlns:a16="http://schemas.microsoft.com/office/drawing/2014/main" id="{D444930D-A93A-4B06-8A3F-13D4F91BBD7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8" name="Text Box 7">
          <a:extLst>
            <a:ext uri="{FF2B5EF4-FFF2-40B4-BE49-F238E27FC236}">
              <a16:creationId xmlns:a16="http://schemas.microsoft.com/office/drawing/2014/main" id="{D6765F93-C444-4624-8E46-37ACA2C0DEF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09" name="Text Box 8">
          <a:extLst>
            <a:ext uri="{FF2B5EF4-FFF2-40B4-BE49-F238E27FC236}">
              <a16:creationId xmlns:a16="http://schemas.microsoft.com/office/drawing/2014/main" id="{3B92CCEF-24DC-4ADF-9394-5C85238C1AB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0" name="Text Box 9">
          <a:extLst>
            <a:ext uri="{FF2B5EF4-FFF2-40B4-BE49-F238E27FC236}">
              <a16:creationId xmlns:a16="http://schemas.microsoft.com/office/drawing/2014/main" id="{794CC795-ACDC-4959-80E2-80BC3B9709E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1" name="Text Box 10">
          <a:extLst>
            <a:ext uri="{FF2B5EF4-FFF2-40B4-BE49-F238E27FC236}">
              <a16:creationId xmlns:a16="http://schemas.microsoft.com/office/drawing/2014/main" id="{0E14C314-ED7E-431C-94EF-2324F4E6EA1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2" name="Text Box 11">
          <a:extLst>
            <a:ext uri="{FF2B5EF4-FFF2-40B4-BE49-F238E27FC236}">
              <a16:creationId xmlns:a16="http://schemas.microsoft.com/office/drawing/2014/main" id="{BBB079F6-B32D-439F-A144-1582E34C7FE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3" name="Text Box 12">
          <a:extLst>
            <a:ext uri="{FF2B5EF4-FFF2-40B4-BE49-F238E27FC236}">
              <a16:creationId xmlns:a16="http://schemas.microsoft.com/office/drawing/2014/main" id="{36292046-1C97-4B83-9B3A-2C5ECB83B6D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4" name="Text Box 13">
          <a:extLst>
            <a:ext uri="{FF2B5EF4-FFF2-40B4-BE49-F238E27FC236}">
              <a16:creationId xmlns:a16="http://schemas.microsoft.com/office/drawing/2014/main" id="{32E092D1-77E3-463E-8760-A6DCB6356E8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5" name="Text Box 14">
          <a:extLst>
            <a:ext uri="{FF2B5EF4-FFF2-40B4-BE49-F238E27FC236}">
              <a16:creationId xmlns:a16="http://schemas.microsoft.com/office/drawing/2014/main" id="{F030185F-F450-498F-BA99-ADA29071FB9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6" name="Text Box 15">
          <a:extLst>
            <a:ext uri="{FF2B5EF4-FFF2-40B4-BE49-F238E27FC236}">
              <a16:creationId xmlns:a16="http://schemas.microsoft.com/office/drawing/2014/main" id="{ADD271B7-2798-4BFE-87BA-402038F1731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7" name="Text Box 16">
          <a:extLst>
            <a:ext uri="{FF2B5EF4-FFF2-40B4-BE49-F238E27FC236}">
              <a16:creationId xmlns:a16="http://schemas.microsoft.com/office/drawing/2014/main" id="{55C053E2-F09D-4386-A1FE-9A57E39D810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8" name="Text Box 17">
          <a:extLst>
            <a:ext uri="{FF2B5EF4-FFF2-40B4-BE49-F238E27FC236}">
              <a16:creationId xmlns:a16="http://schemas.microsoft.com/office/drawing/2014/main" id="{7431D447-2F6E-44C3-B329-F30F454A4F2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19" name="Text Box 6">
          <a:extLst>
            <a:ext uri="{FF2B5EF4-FFF2-40B4-BE49-F238E27FC236}">
              <a16:creationId xmlns:a16="http://schemas.microsoft.com/office/drawing/2014/main" id="{A3411014-5AE5-4A3D-8184-91C8B91FF75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0" name="Text Box 7">
          <a:extLst>
            <a:ext uri="{FF2B5EF4-FFF2-40B4-BE49-F238E27FC236}">
              <a16:creationId xmlns:a16="http://schemas.microsoft.com/office/drawing/2014/main" id="{6F475B74-7F66-4FAC-9A17-79EEF78E0B1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1" name="Text Box 8">
          <a:extLst>
            <a:ext uri="{FF2B5EF4-FFF2-40B4-BE49-F238E27FC236}">
              <a16:creationId xmlns:a16="http://schemas.microsoft.com/office/drawing/2014/main" id="{64DE96CE-FC2F-4744-B64F-E0B6967714D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2" name="Text Box 9">
          <a:extLst>
            <a:ext uri="{FF2B5EF4-FFF2-40B4-BE49-F238E27FC236}">
              <a16:creationId xmlns:a16="http://schemas.microsoft.com/office/drawing/2014/main" id="{B26E5F48-75CA-40F5-B5C0-DDF7D2D123D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3" name="Text Box 10">
          <a:extLst>
            <a:ext uri="{FF2B5EF4-FFF2-40B4-BE49-F238E27FC236}">
              <a16:creationId xmlns:a16="http://schemas.microsoft.com/office/drawing/2014/main" id="{F676CEB8-70A4-44C4-BA49-E9F87A49635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4" name="Text Box 11">
          <a:extLst>
            <a:ext uri="{FF2B5EF4-FFF2-40B4-BE49-F238E27FC236}">
              <a16:creationId xmlns:a16="http://schemas.microsoft.com/office/drawing/2014/main" id="{B771A713-E470-4746-A739-B3B622187BB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5" name="Text Box 12">
          <a:extLst>
            <a:ext uri="{FF2B5EF4-FFF2-40B4-BE49-F238E27FC236}">
              <a16:creationId xmlns:a16="http://schemas.microsoft.com/office/drawing/2014/main" id="{08A1784C-28DB-4621-8AAD-2A82FD332F5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6" name="Text Box 13">
          <a:extLst>
            <a:ext uri="{FF2B5EF4-FFF2-40B4-BE49-F238E27FC236}">
              <a16:creationId xmlns:a16="http://schemas.microsoft.com/office/drawing/2014/main" id="{3B72D578-A843-4C7D-A7DA-AC87CBBC6F9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7" name="Text Box 14">
          <a:extLst>
            <a:ext uri="{FF2B5EF4-FFF2-40B4-BE49-F238E27FC236}">
              <a16:creationId xmlns:a16="http://schemas.microsoft.com/office/drawing/2014/main" id="{F5052421-D724-4F04-A4C1-3A8B1A75852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8" name="Text Box 15">
          <a:extLst>
            <a:ext uri="{FF2B5EF4-FFF2-40B4-BE49-F238E27FC236}">
              <a16:creationId xmlns:a16="http://schemas.microsoft.com/office/drawing/2014/main" id="{8A30BB16-5E70-4B4C-8646-5EDF3FA3AFB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29" name="Text Box 16">
          <a:extLst>
            <a:ext uri="{FF2B5EF4-FFF2-40B4-BE49-F238E27FC236}">
              <a16:creationId xmlns:a16="http://schemas.microsoft.com/office/drawing/2014/main" id="{47ECCCB7-92E2-4C2A-8281-81E0BA29182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0" name="Text Box 17">
          <a:extLst>
            <a:ext uri="{FF2B5EF4-FFF2-40B4-BE49-F238E27FC236}">
              <a16:creationId xmlns:a16="http://schemas.microsoft.com/office/drawing/2014/main" id="{09EEE212-FB9F-4746-9837-D0EB363A015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1" name="Text Box 6">
          <a:extLst>
            <a:ext uri="{FF2B5EF4-FFF2-40B4-BE49-F238E27FC236}">
              <a16:creationId xmlns:a16="http://schemas.microsoft.com/office/drawing/2014/main" id="{D73372B3-C56D-4F48-8B7A-2292B859812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2" name="Text Box 7">
          <a:extLst>
            <a:ext uri="{FF2B5EF4-FFF2-40B4-BE49-F238E27FC236}">
              <a16:creationId xmlns:a16="http://schemas.microsoft.com/office/drawing/2014/main" id="{3AFCBBE9-AEA0-4093-A186-A8C11D3E83D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3" name="Text Box 8">
          <a:extLst>
            <a:ext uri="{FF2B5EF4-FFF2-40B4-BE49-F238E27FC236}">
              <a16:creationId xmlns:a16="http://schemas.microsoft.com/office/drawing/2014/main" id="{6EB7FA69-0727-4270-815B-48904EF9779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4" name="Text Box 9">
          <a:extLst>
            <a:ext uri="{FF2B5EF4-FFF2-40B4-BE49-F238E27FC236}">
              <a16:creationId xmlns:a16="http://schemas.microsoft.com/office/drawing/2014/main" id="{AD9A8F59-DFB3-4FA4-A64D-450AE9DA960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5" name="Text Box 10">
          <a:extLst>
            <a:ext uri="{FF2B5EF4-FFF2-40B4-BE49-F238E27FC236}">
              <a16:creationId xmlns:a16="http://schemas.microsoft.com/office/drawing/2014/main" id="{10F3485F-CE80-4B80-8226-FF916918AC6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6" name="Text Box 11">
          <a:extLst>
            <a:ext uri="{FF2B5EF4-FFF2-40B4-BE49-F238E27FC236}">
              <a16:creationId xmlns:a16="http://schemas.microsoft.com/office/drawing/2014/main" id="{E49EA9AD-C89D-4A0C-B991-6801F6CB14B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7" name="Text Box 12">
          <a:extLst>
            <a:ext uri="{FF2B5EF4-FFF2-40B4-BE49-F238E27FC236}">
              <a16:creationId xmlns:a16="http://schemas.microsoft.com/office/drawing/2014/main" id="{505AFA83-86CC-4B10-BD1F-B1C799C4131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8" name="Text Box 13">
          <a:extLst>
            <a:ext uri="{FF2B5EF4-FFF2-40B4-BE49-F238E27FC236}">
              <a16:creationId xmlns:a16="http://schemas.microsoft.com/office/drawing/2014/main" id="{EAA60079-3857-4A25-80E9-9629484B1E6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39" name="Text Box 14">
          <a:extLst>
            <a:ext uri="{FF2B5EF4-FFF2-40B4-BE49-F238E27FC236}">
              <a16:creationId xmlns:a16="http://schemas.microsoft.com/office/drawing/2014/main" id="{56F39A7C-38D0-4EC1-A756-245BEE687A5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0" name="Text Box 15">
          <a:extLst>
            <a:ext uri="{FF2B5EF4-FFF2-40B4-BE49-F238E27FC236}">
              <a16:creationId xmlns:a16="http://schemas.microsoft.com/office/drawing/2014/main" id="{E55765C5-E0DE-4886-8FAC-B180019053A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1" name="Text Box 16">
          <a:extLst>
            <a:ext uri="{FF2B5EF4-FFF2-40B4-BE49-F238E27FC236}">
              <a16:creationId xmlns:a16="http://schemas.microsoft.com/office/drawing/2014/main" id="{799AC036-7686-41C1-B3D1-EB0FCAF9A91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2" name="Text Box 17">
          <a:extLst>
            <a:ext uri="{FF2B5EF4-FFF2-40B4-BE49-F238E27FC236}">
              <a16:creationId xmlns:a16="http://schemas.microsoft.com/office/drawing/2014/main" id="{678317A8-0722-488E-A095-09912EF9F84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3" name="Text Box 7">
          <a:extLst>
            <a:ext uri="{FF2B5EF4-FFF2-40B4-BE49-F238E27FC236}">
              <a16:creationId xmlns:a16="http://schemas.microsoft.com/office/drawing/2014/main" id="{ACD474A7-C9E5-40AB-A4FD-E550E55F3ED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4" name="Text Box 8">
          <a:extLst>
            <a:ext uri="{FF2B5EF4-FFF2-40B4-BE49-F238E27FC236}">
              <a16:creationId xmlns:a16="http://schemas.microsoft.com/office/drawing/2014/main" id="{B01F2FD5-5750-417E-86BA-B6A7F75724A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5" name="Text Box 9">
          <a:extLst>
            <a:ext uri="{FF2B5EF4-FFF2-40B4-BE49-F238E27FC236}">
              <a16:creationId xmlns:a16="http://schemas.microsoft.com/office/drawing/2014/main" id="{6911DC0F-A633-4348-9254-10421C26D48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6" name="Text Box 10">
          <a:extLst>
            <a:ext uri="{FF2B5EF4-FFF2-40B4-BE49-F238E27FC236}">
              <a16:creationId xmlns:a16="http://schemas.microsoft.com/office/drawing/2014/main" id="{19934872-0EEC-43E0-B378-8E0B03839AE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7" name="Text Box 11">
          <a:extLst>
            <a:ext uri="{FF2B5EF4-FFF2-40B4-BE49-F238E27FC236}">
              <a16:creationId xmlns:a16="http://schemas.microsoft.com/office/drawing/2014/main" id="{84E4BC63-318C-4502-A9F8-9B4E855A7F9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8" name="Text Box 12">
          <a:extLst>
            <a:ext uri="{FF2B5EF4-FFF2-40B4-BE49-F238E27FC236}">
              <a16:creationId xmlns:a16="http://schemas.microsoft.com/office/drawing/2014/main" id="{938E62EC-FDF1-4D3D-A8F7-374283F638C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49" name="Text Box 13">
          <a:extLst>
            <a:ext uri="{FF2B5EF4-FFF2-40B4-BE49-F238E27FC236}">
              <a16:creationId xmlns:a16="http://schemas.microsoft.com/office/drawing/2014/main" id="{1538ED91-D3B3-4D70-8C6A-527F642EDDD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0" name="Text Box 14">
          <a:extLst>
            <a:ext uri="{FF2B5EF4-FFF2-40B4-BE49-F238E27FC236}">
              <a16:creationId xmlns:a16="http://schemas.microsoft.com/office/drawing/2014/main" id="{C035A897-0858-4E86-AC76-6CAF5A2957B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1" name="Text Box 15">
          <a:extLst>
            <a:ext uri="{FF2B5EF4-FFF2-40B4-BE49-F238E27FC236}">
              <a16:creationId xmlns:a16="http://schemas.microsoft.com/office/drawing/2014/main" id="{1D4B3614-5806-4695-86D4-D348C3B762D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2" name="Text Box 16">
          <a:extLst>
            <a:ext uri="{FF2B5EF4-FFF2-40B4-BE49-F238E27FC236}">
              <a16:creationId xmlns:a16="http://schemas.microsoft.com/office/drawing/2014/main" id="{A2746FA7-C76F-47FE-8B75-F3EB3D06C24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3" name="Text Box 17">
          <a:extLst>
            <a:ext uri="{FF2B5EF4-FFF2-40B4-BE49-F238E27FC236}">
              <a16:creationId xmlns:a16="http://schemas.microsoft.com/office/drawing/2014/main" id="{4049FB7B-8583-4B11-8B44-704CB27475A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4" name="Text Box 6">
          <a:extLst>
            <a:ext uri="{FF2B5EF4-FFF2-40B4-BE49-F238E27FC236}">
              <a16:creationId xmlns:a16="http://schemas.microsoft.com/office/drawing/2014/main" id="{D81CE19A-6F17-49F7-AB29-9F4B44926D2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5" name="Text Box 7">
          <a:extLst>
            <a:ext uri="{FF2B5EF4-FFF2-40B4-BE49-F238E27FC236}">
              <a16:creationId xmlns:a16="http://schemas.microsoft.com/office/drawing/2014/main" id="{46790D69-F1EE-4DBC-9E51-D736FDEDFD6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6" name="Text Box 8">
          <a:extLst>
            <a:ext uri="{FF2B5EF4-FFF2-40B4-BE49-F238E27FC236}">
              <a16:creationId xmlns:a16="http://schemas.microsoft.com/office/drawing/2014/main" id="{9E5DEE5F-3E80-49D6-9FA8-A2F5D18D827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7" name="Text Box 9">
          <a:extLst>
            <a:ext uri="{FF2B5EF4-FFF2-40B4-BE49-F238E27FC236}">
              <a16:creationId xmlns:a16="http://schemas.microsoft.com/office/drawing/2014/main" id="{40C2C103-6187-4E9C-B7BC-50138441E2A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8" name="Text Box 10">
          <a:extLst>
            <a:ext uri="{FF2B5EF4-FFF2-40B4-BE49-F238E27FC236}">
              <a16:creationId xmlns:a16="http://schemas.microsoft.com/office/drawing/2014/main" id="{D5D1B8B7-C2BE-459B-95D2-A1F6B57236A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59" name="Text Box 11">
          <a:extLst>
            <a:ext uri="{FF2B5EF4-FFF2-40B4-BE49-F238E27FC236}">
              <a16:creationId xmlns:a16="http://schemas.microsoft.com/office/drawing/2014/main" id="{90174396-2614-4489-9FD3-2679E1D5425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0" name="Text Box 12">
          <a:extLst>
            <a:ext uri="{FF2B5EF4-FFF2-40B4-BE49-F238E27FC236}">
              <a16:creationId xmlns:a16="http://schemas.microsoft.com/office/drawing/2014/main" id="{43827422-684E-4CDD-A5C3-98BE648EBEE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1" name="Text Box 13">
          <a:extLst>
            <a:ext uri="{FF2B5EF4-FFF2-40B4-BE49-F238E27FC236}">
              <a16:creationId xmlns:a16="http://schemas.microsoft.com/office/drawing/2014/main" id="{9E06B6D9-4C72-47A1-8971-CBEC0B48355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2" name="Text Box 14">
          <a:extLst>
            <a:ext uri="{FF2B5EF4-FFF2-40B4-BE49-F238E27FC236}">
              <a16:creationId xmlns:a16="http://schemas.microsoft.com/office/drawing/2014/main" id="{025A3BE5-BAE2-4D6D-B610-310411BC41D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3" name="Text Box 15">
          <a:extLst>
            <a:ext uri="{FF2B5EF4-FFF2-40B4-BE49-F238E27FC236}">
              <a16:creationId xmlns:a16="http://schemas.microsoft.com/office/drawing/2014/main" id="{52C105D8-6FA0-4B28-9160-37A3EF43B26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4" name="Text Box 16">
          <a:extLst>
            <a:ext uri="{FF2B5EF4-FFF2-40B4-BE49-F238E27FC236}">
              <a16:creationId xmlns:a16="http://schemas.microsoft.com/office/drawing/2014/main" id="{B2CB732D-CDED-4277-BB3E-7F2CBD48506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5" name="Text Box 17">
          <a:extLst>
            <a:ext uri="{FF2B5EF4-FFF2-40B4-BE49-F238E27FC236}">
              <a16:creationId xmlns:a16="http://schemas.microsoft.com/office/drawing/2014/main" id="{E5112243-B225-4BC5-A2BB-6A413D31A36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6" name="Text Box 6">
          <a:extLst>
            <a:ext uri="{FF2B5EF4-FFF2-40B4-BE49-F238E27FC236}">
              <a16:creationId xmlns:a16="http://schemas.microsoft.com/office/drawing/2014/main" id="{C2D40BE0-7915-4E11-B264-8D742608185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7" name="Text Box 7">
          <a:extLst>
            <a:ext uri="{FF2B5EF4-FFF2-40B4-BE49-F238E27FC236}">
              <a16:creationId xmlns:a16="http://schemas.microsoft.com/office/drawing/2014/main" id="{ECB9C174-B303-408B-AFCB-1B018FC1937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8" name="Text Box 8">
          <a:extLst>
            <a:ext uri="{FF2B5EF4-FFF2-40B4-BE49-F238E27FC236}">
              <a16:creationId xmlns:a16="http://schemas.microsoft.com/office/drawing/2014/main" id="{B6CDC66D-1AA3-4357-AFBD-6037C470035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69" name="Text Box 9">
          <a:extLst>
            <a:ext uri="{FF2B5EF4-FFF2-40B4-BE49-F238E27FC236}">
              <a16:creationId xmlns:a16="http://schemas.microsoft.com/office/drawing/2014/main" id="{DC406B82-3A85-4242-A636-8C1331A7334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0" name="Text Box 10">
          <a:extLst>
            <a:ext uri="{FF2B5EF4-FFF2-40B4-BE49-F238E27FC236}">
              <a16:creationId xmlns:a16="http://schemas.microsoft.com/office/drawing/2014/main" id="{E38E94DB-C8BB-40FF-BDD2-83E0EC270CF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1" name="Text Box 11">
          <a:extLst>
            <a:ext uri="{FF2B5EF4-FFF2-40B4-BE49-F238E27FC236}">
              <a16:creationId xmlns:a16="http://schemas.microsoft.com/office/drawing/2014/main" id="{3E807A22-963D-46D0-AD33-E2C87722D83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2" name="Text Box 12">
          <a:extLst>
            <a:ext uri="{FF2B5EF4-FFF2-40B4-BE49-F238E27FC236}">
              <a16:creationId xmlns:a16="http://schemas.microsoft.com/office/drawing/2014/main" id="{082021A4-8564-47E5-9B8F-508D8ACC762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3" name="Text Box 13">
          <a:extLst>
            <a:ext uri="{FF2B5EF4-FFF2-40B4-BE49-F238E27FC236}">
              <a16:creationId xmlns:a16="http://schemas.microsoft.com/office/drawing/2014/main" id="{802852FF-FCA7-49B9-9120-80ABDB0948F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4" name="Text Box 14">
          <a:extLst>
            <a:ext uri="{FF2B5EF4-FFF2-40B4-BE49-F238E27FC236}">
              <a16:creationId xmlns:a16="http://schemas.microsoft.com/office/drawing/2014/main" id="{8F873C1A-6EF1-4AA7-A482-B341CD8A9FF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5" name="Text Box 15">
          <a:extLst>
            <a:ext uri="{FF2B5EF4-FFF2-40B4-BE49-F238E27FC236}">
              <a16:creationId xmlns:a16="http://schemas.microsoft.com/office/drawing/2014/main" id="{B32B29E2-814E-4B87-87B5-FE3B25302BE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6" name="Text Box 16">
          <a:extLst>
            <a:ext uri="{FF2B5EF4-FFF2-40B4-BE49-F238E27FC236}">
              <a16:creationId xmlns:a16="http://schemas.microsoft.com/office/drawing/2014/main" id="{1AF3F528-0AB2-4BE7-97EF-5E31466DA55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7" name="Text Box 17">
          <a:extLst>
            <a:ext uri="{FF2B5EF4-FFF2-40B4-BE49-F238E27FC236}">
              <a16:creationId xmlns:a16="http://schemas.microsoft.com/office/drawing/2014/main" id="{05518206-5F87-417E-8E2A-04CF934605E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8" name="Text Box 6">
          <a:extLst>
            <a:ext uri="{FF2B5EF4-FFF2-40B4-BE49-F238E27FC236}">
              <a16:creationId xmlns:a16="http://schemas.microsoft.com/office/drawing/2014/main" id="{407F2269-2684-43B5-A918-B099A47F3B4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79" name="Text Box 7">
          <a:extLst>
            <a:ext uri="{FF2B5EF4-FFF2-40B4-BE49-F238E27FC236}">
              <a16:creationId xmlns:a16="http://schemas.microsoft.com/office/drawing/2014/main" id="{AEE3E897-8C0C-4F78-8315-6C2E814E502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0" name="Text Box 8">
          <a:extLst>
            <a:ext uri="{FF2B5EF4-FFF2-40B4-BE49-F238E27FC236}">
              <a16:creationId xmlns:a16="http://schemas.microsoft.com/office/drawing/2014/main" id="{59045757-ED36-4F34-803B-78220C0A1D1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1" name="Text Box 9">
          <a:extLst>
            <a:ext uri="{FF2B5EF4-FFF2-40B4-BE49-F238E27FC236}">
              <a16:creationId xmlns:a16="http://schemas.microsoft.com/office/drawing/2014/main" id="{1F6AB269-A4ED-43DC-9BAA-70614432C35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2" name="Text Box 10">
          <a:extLst>
            <a:ext uri="{FF2B5EF4-FFF2-40B4-BE49-F238E27FC236}">
              <a16:creationId xmlns:a16="http://schemas.microsoft.com/office/drawing/2014/main" id="{7D674D02-3EAA-47E1-A1C6-6DB7CA19C99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3" name="Text Box 11">
          <a:extLst>
            <a:ext uri="{FF2B5EF4-FFF2-40B4-BE49-F238E27FC236}">
              <a16:creationId xmlns:a16="http://schemas.microsoft.com/office/drawing/2014/main" id="{E4B573B5-BFD3-4048-8DC4-6071203475E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4" name="Text Box 12">
          <a:extLst>
            <a:ext uri="{FF2B5EF4-FFF2-40B4-BE49-F238E27FC236}">
              <a16:creationId xmlns:a16="http://schemas.microsoft.com/office/drawing/2014/main" id="{65C20D2C-5D87-46B3-81A5-02E2E669862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5" name="Text Box 13">
          <a:extLst>
            <a:ext uri="{FF2B5EF4-FFF2-40B4-BE49-F238E27FC236}">
              <a16:creationId xmlns:a16="http://schemas.microsoft.com/office/drawing/2014/main" id="{45B36ED7-C652-45D0-87F3-915593CB80E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6" name="Text Box 14">
          <a:extLst>
            <a:ext uri="{FF2B5EF4-FFF2-40B4-BE49-F238E27FC236}">
              <a16:creationId xmlns:a16="http://schemas.microsoft.com/office/drawing/2014/main" id="{E08F8658-6754-43D5-98A3-49C6CD8D13B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7" name="Text Box 15">
          <a:extLst>
            <a:ext uri="{FF2B5EF4-FFF2-40B4-BE49-F238E27FC236}">
              <a16:creationId xmlns:a16="http://schemas.microsoft.com/office/drawing/2014/main" id="{E5DC7637-D388-4726-82A9-B944F1823A3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8" name="Text Box 16">
          <a:extLst>
            <a:ext uri="{FF2B5EF4-FFF2-40B4-BE49-F238E27FC236}">
              <a16:creationId xmlns:a16="http://schemas.microsoft.com/office/drawing/2014/main" id="{1EBB4B37-0B8D-4E03-A173-5EE2C92B0D2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89" name="Text Box 17">
          <a:extLst>
            <a:ext uri="{FF2B5EF4-FFF2-40B4-BE49-F238E27FC236}">
              <a16:creationId xmlns:a16="http://schemas.microsoft.com/office/drawing/2014/main" id="{DDE02D4F-69F6-447C-81F7-E5F97EA7DF2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0" name="Text Box 7">
          <a:extLst>
            <a:ext uri="{FF2B5EF4-FFF2-40B4-BE49-F238E27FC236}">
              <a16:creationId xmlns:a16="http://schemas.microsoft.com/office/drawing/2014/main" id="{FB8AAEE6-9108-4BE2-A6B6-FFD22B65BB8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1" name="Text Box 8">
          <a:extLst>
            <a:ext uri="{FF2B5EF4-FFF2-40B4-BE49-F238E27FC236}">
              <a16:creationId xmlns:a16="http://schemas.microsoft.com/office/drawing/2014/main" id="{59B0527B-427A-4BAE-9605-87CC5313F07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2" name="Text Box 9">
          <a:extLst>
            <a:ext uri="{FF2B5EF4-FFF2-40B4-BE49-F238E27FC236}">
              <a16:creationId xmlns:a16="http://schemas.microsoft.com/office/drawing/2014/main" id="{72373B5A-59C7-4EF7-A4F4-296F41D9F99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3" name="Text Box 10">
          <a:extLst>
            <a:ext uri="{FF2B5EF4-FFF2-40B4-BE49-F238E27FC236}">
              <a16:creationId xmlns:a16="http://schemas.microsoft.com/office/drawing/2014/main" id="{3B6F4389-C9F4-43C2-919F-63ACA5CFF29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4" name="Text Box 11">
          <a:extLst>
            <a:ext uri="{FF2B5EF4-FFF2-40B4-BE49-F238E27FC236}">
              <a16:creationId xmlns:a16="http://schemas.microsoft.com/office/drawing/2014/main" id="{CBBA540D-6D0F-4EE1-80B5-55A83347B0B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5" name="Text Box 12">
          <a:extLst>
            <a:ext uri="{FF2B5EF4-FFF2-40B4-BE49-F238E27FC236}">
              <a16:creationId xmlns:a16="http://schemas.microsoft.com/office/drawing/2014/main" id="{DCCC347E-6A92-46EB-8AB6-FEBD8395106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6" name="Text Box 13">
          <a:extLst>
            <a:ext uri="{FF2B5EF4-FFF2-40B4-BE49-F238E27FC236}">
              <a16:creationId xmlns:a16="http://schemas.microsoft.com/office/drawing/2014/main" id="{E31E3B6E-2FC0-45DB-B07B-AE38B2D1313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7" name="Text Box 14">
          <a:extLst>
            <a:ext uri="{FF2B5EF4-FFF2-40B4-BE49-F238E27FC236}">
              <a16:creationId xmlns:a16="http://schemas.microsoft.com/office/drawing/2014/main" id="{9FB2E055-5813-43B0-B20C-9A3C4E12DFF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8" name="Text Box 15">
          <a:extLst>
            <a:ext uri="{FF2B5EF4-FFF2-40B4-BE49-F238E27FC236}">
              <a16:creationId xmlns:a16="http://schemas.microsoft.com/office/drawing/2014/main" id="{62033928-72BD-437A-9135-23D449BA054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599" name="Text Box 16">
          <a:extLst>
            <a:ext uri="{FF2B5EF4-FFF2-40B4-BE49-F238E27FC236}">
              <a16:creationId xmlns:a16="http://schemas.microsoft.com/office/drawing/2014/main" id="{34585DEF-F50F-446C-8B88-CD757E419F9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0" name="Text Box 17">
          <a:extLst>
            <a:ext uri="{FF2B5EF4-FFF2-40B4-BE49-F238E27FC236}">
              <a16:creationId xmlns:a16="http://schemas.microsoft.com/office/drawing/2014/main" id="{E0697398-19F3-4D30-A7B8-D2EAA539A12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1" name="Text Box 6">
          <a:extLst>
            <a:ext uri="{FF2B5EF4-FFF2-40B4-BE49-F238E27FC236}">
              <a16:creationId xmlns:a16="http://schemas.microsoft.com/office/drawing/2014/main" id="{8841BBAE-33CB-4151-9106-4CFB55605AB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2" name="Text Box 7">
          <a:extLst>
            <a:ext uri="{FF2B5EF4-FFF2-40B4-BE49-F238E27FC236}">
              <a16:creationId xmlns:a16="http://schemas.microsoft.com/office/drawing/2014/main" id="{F441C7DE-240F-46EB-B10F-D15D0783B55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3" name="Text Box 8">
          <a:extLst>
            <a:ext uri="{FF2B5EF4-FFF2-40B4-BE49-F238E27FC236}">
              <a16:creationId xmlns:a16="http://schemas.microsoft.com/office/drawing/2014/main" id="{BB307870-86CA-4477-A57C-70210D66A21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4" name="Text Box 9">
          <a:extLst>
            <a:ext uri="{FF2B5EF4-FFF2-40B4-BE49-F238E27FC236}">
              <a16:creationId xmlns:a16="http://schemas.microsoft.com/office/drawing/2014/main" id="{CEDAB01D-FB11-40E0-8EB5-60473E24C75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5" name="Text Box 10">
          <a:extLst>
            <a:ext uri="{FF2B5EF4-FFF2-40B4-BE49-F238E27FC236}">
              <a16:creationId xmlns:a16="http://schemas.microsoft.com/office/drawing/2014/main" id="{A3160CED-56D8-481E-B236-849B4E55687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6" name="Text Box 11">
          <a:extLst>
            <a:ext uri="{FF2B5EF4-FFF2-40B4-BE49-F238E27FC236}">
              <a16:creationId xmlns:a16="http://schemas.microsoft.com/office/drawing/2014/main" id="{B4CC442A-0100-4273-B15B-150E9B8314F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7" name="Text Box 12">
          <a:extLst>
            <a:ext uri="{FF2B5EF4-FFF2-40B4-BE49-F238E27FC236}">
              <a16:creationId xmlns:a16="http://schemas.microsoft.com/office/drawing/2014/main" id="{1FF41460-75C2-4104-A7E5-AB6039CA725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8" name="Text Box 13">
          <a:extLst>
            <a:ext uri="{FF2B5EF4-FFF2-40B4-BE49-F238E27FC236}">
              <a16:creationId xmlns:a16="http://schemas.microsoft.com/office/drawing/2014/main" id="{3D2C9450-24DB-4227-8F89-EFB680C6CDF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09" name="Text Box 14">
          <a:extLst>
            <a:ext uri="{FF2B5EF4-FFF2-40B4-BE49-F238E27FC236}">
              <a16:creationId xmlns:a16="http://schemas.microsoft.com/office/drawing/2014/main" id="{AC9B4C85-D47F-435E-A186-24B7CB3DBA1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0" name="Text Box 15">
          <a:extLst>
            <a:ext uri="{FF2B5EF4-FFF2-40B4-BE49-F238E27FC236}">
              <a16:creationId xmlns:a16="http://schemas.microsoft.com/office/drawing/2014/main" id="{EEF5C30E-D990-4795-8D16-44009BADF60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1" name="Text Box 16">
          <a:extLst>
            <a:ext uri="{FF2B5EF4-FFF2-40B4-BE49-F238E27FC236}">
              <a16:creationId xmlns:a16="http://schemas.microsoft.com/office/drawing/2014/main" id="{22DC23D0-6BD1-479C-8666-C1CE3845C37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2" name="Text Box 17">
          <a:extLst>
            <a:ext uri="{FF2B5EF4-FFF2-40B4-BE49-F238E27FC236}">
              <a16:creationId xmlns:a16="http://schemas.microsoft.com/office/drawing/2014/main" id="{B3FFB3BF-3EAB-4F47-8C45-1DBCC026152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3" name="Text Box 6">
          <a:extLst>
            <a:ext uri="{FF2B5EF4-FFF2-40B4-BE49-F238E27FC236}">
              <a16:creationId xmlns:a16="http://schemas.microsoft.com/office/drawing/2014/main" id="{6591ABC4-5B55-4751-8846-2B9F547EC61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4" name="Text Box 7">
          <a:extLst>
            <a:ext uri="{FF2B5EF4-FFF2-40B4-BE49-F238E27FC236}">
              <a16:creationId xmlns:a16="http://schemas.microsoft.com/office/drawing/2014/main" id="{85D46640-D072-4CC0-8F00-DCB94181928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5" name="Text Box 8">
          <a:extLst>
            <a:ext uri="{FF2B5EF4-FFF2-40B4-BE49-F238E27FC236}">
              <a16:creationId xmlns:a16="http://schemas.microsoft.com/office/drawing/2014/main" id="{39B1A5E0-0E25-47E3-B013-0A1665482A0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6" name="Text Box 9">
          <a:extLst>
            <a:ext uri="{FF2B5EF4-FFF2-40B4-BE49-F238E27FC236}">
              <a16:creationId xmlns:a16="http://schemas.microsoft.com/office/drawing/2014/main" id="{96E6435A-B2B6-4144-9F23-B4D1CFD5C8C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7" name="Text Box 10">
          <a:extLst>
            <a:ext uri="{FF2B5EF4-FFF2-40B4-BE49-F238E27FC236}">
              <a16:creationId xmlns:a16="http://schemas.microsoft.com/office/drawing/2014/main" id="{836499C6-ED46-42CD-9174-75A62F5A639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8" name="Text Box 11">
          <a:extLst>
            <a:ext uri="{FF2B5EF4-FFF2-40B4-BE49-F238E27FC236}">
              <a16:creationId xmlns:a16="http://schemas.microsoft.com/office/drawing/2014/main" id="{93F1F4E2-8F00-4F5C-B176-E82D64880FC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19" name="Text Box 12">
          <a:extLst>
            <a:ext uri="{FF2B5EF4-FFF2-40B4-BE49-F238E27FC236}">
              <a16:creationId xmlns:a16="http://schemas.microsoft.com/office/drawing/2014/main" id="{23A40A43-568C-4894-938C-217FAC345F7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0" name="Text Box 13">
          <a:extLst>
            <a:ext uri="{FF2B5EF4-FFF2-40B4-BE49-F238E27FC236}">
              <a16:creationId xmlns:a16="http://schemas.microsoft.com/office/drawing/2014/main" id="{799B7838-CFD6-482A-AA27-2094084F74B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1" name="Text Box 14">
          <a:extLst>
            <a:ext uri="{FF2B5EF4-FFF2-40B4-BE49-F238E27FC236}">
              <a16:creationId xmlns:a16="http://schemas.microsoft.com/office/drawing/2014/main" id="{800FA02D-7F3F-4DA5-9568-80C5777CF5D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2" name="Text Box 15">
          <a:extLst>
            <a:ext uri="{FF2B5EF4-FFF2-40B4-BE49-F238E27FC236}">
              <a16:creationId xmlns:a16="http://schemas.microsoft.com/office/drawing/2014/main" id="{9404D0AB-A92C-495B-8F80-31C3767D30A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3" name="Text Box 16">
          <a:extLst>
            <a:ext uri="{FF2B5EF4-FFF2-40B4-BE49-F238E27FC236}">
              <a16:creationId xmlns:a16="http://schemas.microsoft.com/office/drawing/2014/main" id="{09DC2BC2-1428-44C5-95FF-840DA37660D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4" name="Text Box 17">
          <a:extLst>
            <a:ext uri="{FF2B5EF4-FFF2-40B4-BE49-F238E27FC236}">
              <a16:creationId xmlns:a16="http://schemas.microsoft.com/office/drawing/2014/main" id="{E51FB4A7-B1DB-47BB-8DD4-2B043125774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5" name="Text Box 6">
          <a:extLst>
            <a:ext uri="{FF2B5EF4-FFF2-40B4-BE49-F238E27FC236}">
              <a16:creationId xmlns:a16="http://schemas.microsoft.com/office/drawing/2014/main" id="{496B2F43-5C31-4C1C-A73F-7C5850E3301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6" name="Text Box 7">
          <a:extLst>
            <a:ext uri="{FF2B5EF4-FFF2-40B4-BE49-F238E27FC236}">
              <a16:creationId xmlns:a16="http://schemas.microsoft.com/office/drawing/2014/main" id="{D854D8FB-CC2A-4780-BBB9-6A4AF914378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7" name="Text Box 8">
          <a:extLst>
            <a:ext uri="{FF2B5EF4-FFF2-40B4-BE49-F238E27FC236}">
              <a16:creationId xmlns:a16="http://schemas.microsoft.com/office/drawing/2014/main" id="{34D8A582-6A16-44B5-B989-FD4D60DFEBD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8" name="Text Box 9">
          <a:extLst>
            <a:ext uri="{FF2B5EF4-FFF2-40B4-BE49-F238E27FC236}">
              <a16:creationId xmlns:a16="http://schemas.microsoft.com/office/drawing/2014/main" id="{D72C1796-8F4C-461A-8C0A-30D733734BE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29" name="Text Box 10">
          <a:extLst>
            <a:ext uri="{FF2B5EF4-FFF2-40B4-BE49-F238E27FC236}">
              <a16:creationId xmlns:a16="http://schemas.microsoft.com/office/drawing/2014/main" id="{10FAC323-813B-47B6-B5C7-469F13DA4E8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0" name="Text Box 11">
          <a:extLst>
            <a:ext uri="{FF2B5EF4-FFF2-40B4-BE49-F238E27FC236}">
              <a16:creationId xmlns:a16="http://schemas.microsoft.com/office/drawing/2014/main" id="{2CEB17AE-FD8B-4DDE-BA42-D6538A6BB0D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1" name="Text Box 12">
          <a:extLst>
            <a:ext uri="{FF2B5EF4-FFF2-40B4-BE49-F238E27FC236}">
              <a16:creationId xmlns:a16="http://schemas.microsoft.com/office/drawing/2014/main" id="{6AAFF09F-1CC5-46D0-8536-9EC55A85E82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2" name="Text Box 13">
          <a:extLst>
            <a:ext uri="{FF2B5EF4-FFF2-40B4-BE49-F238E27FC236}">
              <a16:creationId xmlns:a16="http://schemas.microsoft.com/office/drawing/2014/main" id="{90BAC4AF-1448-4845-8212-650660006C2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3" name="Text Box 14">
          <a:extLst>
            <a:ext uri="{FF2B5EF4-FFF2-40B4-BE49-F238E27FC236}">
              <a16:creationId xmlns:a16="http://schemas.microsoft.com/office/drawing/2014/main" id="{0C5F5306-96D2-4EE6-9523-FA42F0755F5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4" name="Text Box 15">
          <a:extLst>
            <a:ext uri="{FF2B5EF4-FFF2-40B4-BE49-F238E27FC236}">
              <a16:creationId xmlns:a16="http://schemas.microsoft.com/office/drawing/2014/main" id="{7FD7293A-B2BF-41C8-AA69-95B78468B33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5" name="Text Box 16">
          <a:extLst>
            <a:ext uri="{FF2B5EF4-FFF2-40B4-BE49-F238E27FC236}">
              <a16:creationId xmlns:a16="http://schemas.microsoft.com/office/drawing/2014/main" id="{33F06E1A-B7EF-48E7-967C-87B204EAB49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6" name="Text Box 17">
          <a:extLst>
            <a:ext uri="{FF2B5EF4-FFF2-40B4-BE49-F238E27FC236}">
              <a16:creationId xmlns:a16="http://schemas.microsoft.com/office/drawing/2014/main" id="{3E14F448-C2F3-4C16-A2BF-F61375E8E1F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7" name="Text Box 7">
          <a:extLst>
            <a:ext uri="{FF2B5EF4-FFF2-40B4-BE49-F238E27FC236}">
              <a16:creationId xmlns:a16="http://schemas.microsoft.com/office/drawing/2014/main" id="{2E717923-4E39-4935-9584-4AB40979F63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8" name="Text Box 8">
          <a:extLst>
            <a:ext uri="{FF2B5EF4-FFF2-40B4-BE49-F238E27FC236}">
              <a16:creationId xmlns:a16="http://schemas.microsoft.com/office/drawing/2014/main" id="{7CBF2877-AAFE-45C4-8F0B-0E9B39180A1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39" name="Text Box 9">
          <a:extLst>
            <a:ext uri="{FF2B5EF4-FFF2-40B4-BE49-F238E27FC236}">
              <a16:creationId xmlns:a16="http://schemas.microsoft.com/office/drawing/2014/main" id="{2391FE5C-324F-4DD7-9534-52E567F5934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0" name="Text Box 10">
          <a:extLst>
            <a:ext uri="{FF2B5EF4-FFF2-40B4-BE49-F238E27FC236}">
              <a16:creationId xmlns:a16="http://schemas.microsoft.com/office/drawing/2014/main" id="{0FD5B900-7987-41CB-BDD0-ADA4E087902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1" name="Text Box 11">
          <a:extLst>
            <a:ext uri="{FF2B5EF4-FFF2-40B4-BE49-F238E27FC236}">
              <a16:creationId xmlns:a16="http://schemas.microsoft.com/office/drawing/2014/main" id="{32DE299B-6362-496B-BCE3-251E03E9992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2" name="Text Box 12">
          <a:extLst>
            <a:ext uri="{FF2B5EF4-FFF2-40B4-BE49-F238E27FC236}">
              <a16:creationId xmlns:a16="http://schemas.microsoft.com/office/drawing/2014/main" id="{82279461-2B90-4BE8-B9F7-CDEDBE52419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3" name="Text Box 13">
          <a:extLst>
            <a:ext uri="{FF2B5EF4-FFF2-40B4-BE49-F238E27FC236}">
              <a16:creationId xmlns:a16="http://schemas.microsoft.com/office/drawing/2014/main" id="{3C70C670-413B-49F0-B6F6-FE3CB67966B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4" name="Text Box 14">
          <a:extLst>
            <a:ext uri="{FF2B5EF4-FFF2-40B4-BE49-F238E27FC236}">
              <a16:creationId xmlns:a16="http://schemas.microsoft.com/office/drawing/2014/main" id="{54BF7EA1-D2EE-4D10-94EC-0295D566C3D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5" name="Text Box 15">
          <a:extLst>
            <a:ext uri="{FF2B5EF4-FFF2-40B4-BE49-F238E27FC236}">
              <a16:creationId xmlns:a16="http://schemas.microsoft.com/office/drawing/2014/main" id="{DE652825-AB2F-495E-8B93-575327B7BFC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6" name="Text Box 16">
          <a:extLst>
            <a:ext uri="{FF2B5EF4-FFF2-40B4-BE49-F238E27FC236}">
              <a16:creationId xmlns:a16="http://schemas.microsoft.com/office/drawing/2014/main" id="{D07F56FB-B4E6-4995-8569-319FC8DB2F5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7" name="Text Box 17">
          <a:extLst>
            <a:ext uri="{FF2B5EF4-FFF2-40B4-BE49-F238E27FC236}">
              <a16:creationId xmlns:a16="http://schemas.microsoft.com/office/drawing/2014/main" id="{CC469020-AB63-4151-B5A3-4A2350331B4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8" name="Text Box 6">
          <a:extLst>
            <a:ext uri="{FF2B5EF4-FFF2-40B4-BE49-F238E27FC236}">
              <a16:creationId xmlns:a16="http://schemas.microsoft.com/office/drawing/2014/main" id="{8B587059-8F43-4D1B-A6A2-E54A1ADE4DA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49" name="Text Box 7">
          <a:extLst>
            <a:ext uri="{FF2B5EF4-FFF2-40B4-BE49-F238E27FC236}">
              <a16:creationId xmlns:a16="http://schemas.microsoft.com/office/drawing/2014/main" id="{6F66556F-2505-4FF1-8674-8EBAE636031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0" name="Text Box 8">
          <a:extLst>
            <a:ext uri="{FF2B5EF4-FFF2-40B4-BE49-F238E27FC236}">
              <a16:creationId xmlns:a16="http://schemas.microsoft.com/office/drawing/2014/main" id="{A0772DD6-82EE-428D-AFFA-2F374A81B5C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1" name="Text Box 9">
          <a:extLst>
            <a:ext uri="{FF2B5EF4-FFF2-40B4-BE49-F238E27FC236}">
              <a16:creationId xmlns:a16="http://schemas.microsoft.com/office/drawing/2014/main" id="{0BC998B2-BC10-4683-AA10-5E80ED8BFD5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2" name="Text Box 10">
          <a:extLst>
            <a:ext uri="{FF2B5EF4-FFF2-40B4-BE49-F238E27FC236}">
              <a16:creationId xmlns:a16="http://schemas.microsoft.com/office/drawing/2014/main" id="{235320FD-FF9B-433C-AC09-946CF2FE8EB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3" name="Text Box 11">
          <a:extLst>
            <a:ext uri="{FF2B5EF4-FFF2-40B4-BE49-F238E27FC236}">
              <a16:creationId xmlns:a16="http://schemas.microsoft.com/office/drawing/2014/main" id="{B7A7DC7B-349E-4D45-945D-01DED6D52FE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4" name="Text Box 12">
          <a:extLst>
            <a:ext uri="{FF2B5EF4-FFF2-40B4-BE49-F238E27FC236}">
              <a16:creationId xmlns:a16="http://schemas.microsoft.com/office/drawing/2014/main" id="{84399347-6B36-4EB5-89C7-32256F6D984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5" name="Text Box 13">
          <a:extLst>
            <a:ext uri="{FF2B5EF4-FFF2-40B4-BE49-F238E27FC236}">
              <a16:creationId xmlns:a16="http://schemas.microsoft.com/office/drawing/2014/main" id="{8E45B7DD-D747-4244-B7BC-E5C319D5E47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6" name="Text Box 14">
          <a:extLst>
            <a:ext uri="{FF2B5EF4-FFF2-40B4-BE49-F238E27FC236}">
              <a16:creationId xmlns:a16="http://schemas.microsoft.com/office/drawing/2014/main" id="{5E71F4DA-58C9-443C-BA5E-07E8302FC9E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7" name="Text Box 15">
          <a:extLst>
            <a:ext uri="{FF2B5EF4-FFF2-40B4-BE49-F238E27FC236}">
              <a16:creationId xmlns:a16="http://schemas.microsoft.com/office/drawing/2014/main" id="{DC8D0341-88B2-4705-8845-AA3FF20ACC0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8" name="Text Box 16">
          <a:extLst>
            <a:ext uri="{FF2B5EF4-FFF2-40B4-BE49-F238E27FC236}">
              <a16:creationId xmlns:a16="http://schemas.microsoft.com/office/drawing/2014/main" id="{DF9D7E64-AEEF-4F17-B71A-E7D0ADB2B90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59" name="Text Box 17">
          <a:extLst>
            <a:ext uri="{FF2B5EF4-FFF2-40B4-BE49-F238E27FC236}">
              <a16:creationId xmlns:a16="http://schemas.microsoft.com/office/drawing/2014/main" id="{B68D12CF-7E05-41C2-ADD8-E88A06BB295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0" name="Text Box 6">
          <a:extLst>
            <a:ext uri="{FF2B5EF4-FFF2-40B4-BE49-F238E27FC236}">
              <a16:creationId xmlns:a16="http://schemas.microsoft.com/office/drawing/2014/main" id="{F2498133-8173-47F9-B10A-F7BDD094AE2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1" name="Text Box 7">
          <a:extLst>
            <a:ext uri="{FF2B5EF4-FFF2-40B4-BE49-F238E27FC236}">
              <a16:creationId xmlns:a16="http://schemas.microsoft.com/office/drawing/2014/main" id="{160FDDD0-5332-494C-9349-5F563F7701D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2" name="Text Box 8">
          <a:extLst>
            <a:ext uri="{FF2B5EF4-FFF2-40B4-BE49-F238E27FC236}">
              <a16:creationId xmlns:a16="http://schemas.microsoft.com/office/drawing/2014/main" id="{C09C7A9E-E84B-40A2-92E6-80FB1D28E2C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3" name="Text Box 9">
          <a:extLst>
            <a:ext uri="{FF2B5EF4-FFF2-40B4-BE49-F238E27FC236}">
              <a16:creationId xmlns:a16="http://schemas.microsoft.com/office/drawing/2014/main" id="{690CAEC3-BC9A-456B-88EC-AD450E2A21A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4" name="Text Box 10">
          <a:extLst>
            <a:ext uri="{FF2B5EF4-FFF2-40B4-BE49-F238E27FC236}">
              <a16:creationId xmlns:a16="http://schemas.microsoft.com/office/drawing/2014/main" id="{A00E6E3E-3B94-4FAF-B5D7-DA5BEC6B4A0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5" name="Text Box 11">
          <a:extLst>
            <a:ext uri="{FF2B5EF4-FFF2-40B4-BE49-F238E27FC236}">
              <a16:creationId xmlns:a16="http://schemas.microsoft.com/office/drawing/2014/main" id="{25FEE9DD-7092-4D97-8B75-393E4E490F0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6" name="Text Box 12">
          <a:extLst>
            <a:ext uri="{FF2B5EF4-FFF2-40B4-BE49-F238E27FC236}">
              <a16:creationId xmlns:a16="http://schemas.microsoft.com/office/drawing/2014/main" id="{2AB3D24D-4134-4DA9-8F26-1585BA54CC6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7" name="Text Box 13">
          <a:extLst>
            <a:ext uri="{FF2B5EF4-FFF2-40B4-BE49-F238E27FC236}">
              <a16:creationId xmlns:a16="http://schemas.microsoft.com/office/drawing/2014/main" id="{854E63F1-E6C3-4886-B6A1-4193A73E19B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8" name="Text Box 14">
          <a:extLst>
            <a:ext uri="{FF2B5EF4-FFF2-40B4-BE49-F238E27FC236}">
              <a16:creationId xmlns:a16="http://schemas.microsoft.com/office/drawing/2014/main" id="{899807DE-18CB-4E7A-8552-03C2917D66E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69" name="Text Box 15">
          <a:extLst>
            <a:ext uri="{FF2B5EF4-FFF2-40B4-BE49-F238E27FC236}">
              <a16:creationId xmlns:a16="http://schemas.microsoft.com/office/drawing/2014/main" id="{5612C7FE-6FD8-40F1-9948-13288427F1B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0" name="Text Box 16">
          <a:extLst>
            <a:ext uri="{FF2B5EF4-FFF2-40B4-BE49-F238E27FC236}">
              <a16:creationId xmlns:a16="http://schemas.microsoft.com/office/drawing/2014/main" id="{07BB3C73-002D-4F05-B923-EF44F48017F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1" name="Text Box 17">
          <a:extLst>
            <a:ext uri="{FF2B5EF4-FFF2-40B4-BE49-F238E27FC236}">
              <a16:creationId xmlns:a16="http://schemas.microsoft.com/office/drawing/2014/main" id="{4AF48F61-5F07-4548-A643-C7D0A2C511C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2" name="Text Box 6">
          <a:extLst>
            <a:ext uri="{FF2B5EF4-FFF2-40B4-BE49-F238E27FC236}">
              <a16:creationId xmlns:a16="http://schemas.microsoft.com/office/drawing/2014/main" id="{633915C4-1F30-4FB3-BC02-B0F6809292A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3" name="Text Box 7">
          <a:extLst>
            <a:ext uri="{FF2B5EF4-FFF2-40B4-BE49-F238E27FC236}">
              <a16:creationId xmlns:a16="http://schemas.microsoft.com/office/drawing/2014/main" id="{411C3A5E-02F1-46C8-AA9E-DF856D68F61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4" name="Text Box 8">
          <a:extLst>
            <a:ext uri="{FF2B5EF4-FFF2-40B4-BE49-F238E27FC236}">
              <a16:creationId xmlns:a16="http://schemas.microsoft.com/office/drawing/2014/main" id="{501D220A-B6AF-4BF2-8A88-9134A18891E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5" name="Text Box 9">
          <a:extLst>
            <a:ext uri="{FF2B5EF4-FFF2-40B4-BE49-F238E27FC236}">
              <a16:creationId xmlns:a16="http://schemas.microsoft.com/office/drawing/2014/main" id="{B35C0691-2F48-4EE0-87EF-C6FA610CDF9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6" name="Text Box 10">
          <a:extLst>
            <a:ext uri="{FF2B5EF4-FFF2-40B4-BE49-F238E27FC236}">
              <a16:creationId xmlns:a16="http://schemas.microsoft.com/office/drawing/2014/main" id="{B608C1FF-66AA-44EA-8266-9955F93E33F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7" name="Text Box 11">
          <a:extLst>
            <a:ext uri="{FF2B5EF4-FFF2-40B4-BE49-F238E27FC236}">
              <a16:creationId xmlns:a16="http://schemas.microsoft.com/office/drawing/2014/main" id="{F7AA4736-55AA-4586-9810-24811FB9868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8" name="Text Box 12">
          <a:extLst>
            <a:ext uri="{FF2B5EF4-FFF2-40B4-BE49-F238E27FC236}">
              <a16:creationId xmlns:a16="http://schemas.microsoft.com/office/drawing/2014/main" id="{596DC22C-B993-4994-BDCD-73E7693F391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79" name="Text Box 13">
          <a:extLst>
            <a:ext uri="{FF2B5EF4-FFF2-40B4-BE49-F238E27FC236}">
              <a16:creationId xmlns:a16="http://schemas.microsoft.com/office/drawing/2014/main" id="{2AC04FDB-338F-4F1C-9525-7B5702F66E2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0" name="Text Box 14">
          <a:extLst>
            <a:ext uri="{FF2B5EF4-FFF2-40B4-BE49-F238E27FC236}">
              <a16:creationId xmlns:a16="http://schemas.microsoft.com/office/drawing/2014/main" id="{509D2AF9-FC1D-445F-AFB3-321E5B95571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1" name="Text Box 15">
          <a:extLst>
            <a:ext uri="{FF2B5EF4-FFF2-40B4-BE49-F238E27FC236}">
              <a16:creationId xmlns:a16="http://schemas.microsoft.com/office/drawing/2014/main" id="{5140E0FA-55F4-4C99-B297-41CB50183EB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2" name="Text Box 16">
          <a:extLst>
            <a:ext uri="{FF2B5EF4-FFF2-40B4-BE49-F238E27FC236}">
              <a16:creationId xmlns:a16="http://schemas.microsoft.com/office/drawing/2014/main" id="{547E7FBE-A135-4B80-A93A-022C33D955C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3" name="Text Box 17">
          <a:extLst>
            <a:ext uri="{FF2B5EF4-FFF2-40B4-BE49-F238E27FC236}">
              <a16:creationId xmlns:a16="http://schemas.microsoft.com/office/drawing/2014/main" id="{19F7CB16-ACCB-409F-B583-72D84D9D781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4" name="Text Box 7">
          <a:extLst>
            <a:ext uri="{FF2B5EF4-FFF2-40B4-BE49-F238E27FC236}">
              <a16:creationId xmlns:a16="http://schemas.microsoft.com/office/drawing/2014/main" id="{803D5B78-6D13-406C-AC2A-5A2955FDAFD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5" name="Text Box 8">
          <a:extLst>
            <a:ext uri="{FF2B5EF4-FFF2-40B4-BE49-F238E27FC236}">
              <a16:creationId xmlns:a16="http://schemas.microsoft.com/office/drawing/2014/main" id="{0847791E-1C77-4399-B609-734BD1D19E4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6" name="Text Box 9">
          <a:extLst>
            <a:ext uri="{FF2B5EF4-FFF2-40B4-BE49-F238E27FC236}">
              <a16:creationId xmlns:a16="http://schemas.microsoft.com/office/drawing/2014/main" id="{F4923D2A-85CC-4A5F-AE85-CB0E3F196F8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7" name="Text Box 10">
          <a:extLst>
            <a:ext uri="{FF2B5EF4-FFF2-40B4-BE49-F238E27FC236}">
              <a16:creationId xmlns:a16="http://schemas.microsoft.com/office/drawing/2014/main" id="{67590472-8DE2-4DA6-B1F4-B4B1F321D30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8" name="Text Box 11">
          <a:extLst>
            <a:ext uri="{FF2B5EF4-FFF2-40B4-BE49-F238E27FC236}">
              <a16:creationId xmlns:a16="http://schemas.microsoft.com/office/drawing/2014/main" id="{57427FED-6FC4-40CF-B6F5-4B12A3B1501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89" name="Text Box 12">
          <a:extLst>
            <a:ext uri="{FF2B5EF4-FFF2-40B4-BE49-F238E27FC236}">
              <a16:creationId xmlns:a16="http://schemas.microsoft.com/office/drawing/2014/main" id="{542E777B-BA0E-473C-AFBF-937C2273126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0" name="Text Box 13">
          <a:extLst>
            <a:ext uri="{FF2B5EF4-FFF2-40B4-BE49-F238E27FC236}">
              <a16:creationId xmlns:a16="http://schemas.microsoft.com/office/drawing/2014/main" id="{62082848-56DF-48B3-85E8-75DE76C521A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1" name="Text Box 14">
          <a:extLst>
            <a:ext uri="{FF2B5EF4-FFF2-40B4-BE49-F238E27FC236}">
              <a16:creationId xmlns:a16="http://schemas.microsoft.com/office/drawing/2014/main" id="{D0827936-311B-4E92-BC6A-E9376E389DB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2" name="Text Box 15">
          <a:extLst>
            <a:ext uri="{FF2B5EF4-FFF2-40B4-BE49-F238E27FC236}">
              <a16:creationId xmlns:a16="http://schemas.microsoft.com/office/drawing/2014/main" id="{D14D444B-3B59-4768-9F85-8106F6F311C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3" name="Text Box 16">
          <a:extLst>
            <a:ext uri="{FF2B5EF4-FFF2-40B4-BE49-F238E27FC236}">
              <a16:creationId xmlns:a16="http://schemas.microsoft.com/office/drawing/2014/main" id="{2B6BDA65-E7CC-41E9-8DB4-46F845FD0A2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4" name="Text Box 17">
          <a:extLst>
            <a:ext uri="{FF2B5EF4-FFF2-40B4-BE49-F238E27FC236}">
              <a16:creationId xmlns:a16="http://schemas.microsoft.com/office/drawing/2014/main" id="{FF11FBC5-39C1-4E3E-AB1A-5744045EC13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5" name="Text Box 6">
          <a:extLst>
            <a:ext uri="{FF2B5EF4-FFF2-40B4-BE49-F238E27FC236}">
              <a16:creationId xmlns:a16="http://schemas.microsoft.com/office/drawing/2014/main" id="{9A0D91F4-4B7C-47CF-AE9B-8FD7D63644F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6" name="Text Box 7">
          <a:extLst>
            <a:ext uri="{FF2B5EF4-FFF2-40B4-BE49-F238E27FC236}">
              <a16:creationId xmlns:a16="http://schemas.microsoft.com/office/drawing/2014/main" id="{EDB88F9A-716B-43A9-83F8-260956EE77D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7" name="Text Box 8">
          <a:extLst>
            <a:ext uri="{FF2B5EF4-FFF2-40B4-BE49-F238E27FC236}">
              <a16:creationId xmlns:a16="http://schemas.microsoft.com/office/drawing/2014/main" id="{9681C268-695B-45F6-B261-C03FED070AD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8" name="Text Box 9">
          <a:extLst>
            <a:ext uri="{FF2B5EF4-FFF2-40B4-BE49-F238E27FC236}">
              <a16:creationId xmlns:a16="http://schemas.microsoft.com/office/drawing/2014/main" id="{520992E7-E1CC-4345-9ED8-B0051C089CF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699" name="Text Box 10">
          <a:extLst>
            <a:ext uri="{FF2B5EF4-FFF2-40B4-BE49-F238E27FC236}">
              <a16:creationId xmlns:a16="http://schemas.microsoft.com/office/drawing/2014/main" id="{B3B54659-CAA4-4A50-8431-175D3712DEB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0" name="Text Box 11">
          <a:extLst>
            <a:ext uri="{FF2B5EF4-FFF2-40B4-BE49-F238E27FC236}">
              <a16:creationId xmlns:a16="http://schemas.microsoft.com/office/drawing/2014/main" id="{2FDBBB77-C8E3-4536-AAA2-87F73291C7B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1" name="Text Box 12">
          <a:extLst>
            <a:ext uri="{FF2B5EF4-FFF2-40B4-BE49-F238E27FC236}">
              <a16:creationId xmlns:a16="http://schemas.microsoft.com/office/drawing/2014/main" id="{16C79EE8-A877-42BB-92EF-0E431A4B08F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2" name="Text Box 13">
          <a:extLst>
            <a:ext uri="{FF2B5EF4-FFF2-40B4-BE49-F238E27FC236}">
              <a16:creationId xmlns:a16="http://schemas.microsoft.com/office/drawing/2014/main" id="{23996EB1-F415-47FE-B21A-B462D4D3B8B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3" name="Text Box 14">
          <a:extLst>
            <a:ext uri="{FF2B5EF4-FFF2-40B4-BE49-F238E27FC236}">
              <a16:creationId xmlns:a16="http://schemas.microsoft.com/office/drawing/2014/main" id="{21387F57-3C53-4304-8AFA-427C6E60490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4" name="Text Box 15">
          <a:extLst>
            <a:ext uri="{FF2B5EF4-FFF2-40B4-BE49-F238E27FC236}">
              <a16:creationId xmlns:a16="http://schemas.microsoft.com/office/drawing/2014/main" id="{C24A9FD6-4E51-4264-88B9-B2C828A919D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5" name="Text Box 16">
          <a:extLst>
            <a:ext uri="{FF2B5EF4-FFF2-40B4-BE49-F238E27FC236}">
              <a16:creationId xmlns:a16="http://schemas.microsoft.com/office/drawing/2014/main" id="{69F51A34-8451-48D2-835A-D341C9C0FE7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6" name="Text Box 17">
          <a:extLst>
            <a:ext uri="{FF2B5EF4-FFF2-40B4-BE49-F238E27FC236}">
              <a16:creationId xmlns:a16="http://schemas.microsoft.com/office/drawing/2014/main" id="{0F081E7D-EB3E-4A14-B88E-FF4D3FDF55A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7" name="Text Box 6">
          <a:extLst>
            <a:ext uri="{FF2B5EF4-FFF2-40B4-BE49-F238E27FC236}">
              <a16:creationId xmlns:a16="http://schemas.microsoft.com/office/drawing/2014/main" id="{7DC439B9-5F50-47BA-A02A-EE17A4F207C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8" name="Text Box 7">
          <a:extLst>
            <a:ext uri="{FF2B5EF4-FFF2-40B4-BE49-F238E27FC236}">
              <a16:creationId xmlns:a16="http://schemas.microsoft.com/office/drawing/2014/main" id="{BE1F0A07-A5FD-461B-8929-4CBDE05C73B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09" name="Text Box 8">
          <a:extLst>
            <a:ext uri="{FF2B5EF4-FFF2-40B4-BE49-F238E27FC236}">
              <a16:creationId xmlns:a16="http://schemas.microsoft.com/office/drawing/2014/main" id="{D7847F3C-440A-48CF-84F4-03197AF4748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0" name="Text Box 9">
          <a:extLst>
            <a:ext uri="{FF2B5EF4-FFF2-40B4-BE49-F238E27FC236}">
              <a16:creationId xmlns:a16="http://schemas.microsoft.com/office/drawing/2014/main" id="{988DCBA2-9C9A-4AB5-B931-0D935EE4E4B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1" name="Text Box 10">
          <a:extLst>
            <a:ext uri="{FF2B5EF4-FFF2-40B4-BE49-F238E27FC236}">
              <a16:creationId xmlns:a16="http://schemas.microsoft.com/office/drawing/2014/main" id="{49B67FE5-6E13-4E95-B3CE-F2F6637AE5D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2" name="Text Box 11">
          <a:extLst>
            <a:ext uri="{FF2B5EF4-FFF2-40B4-BE49-F238E27FC236}">
              <a16:creationId xmlns:a16="http://schemas.microsoft.com/office/drawing/2014/main" id="{D4D86F69-65FD-45B5-8E7B-4390986A2AA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3" name="Text Box 12">
          <a:extLst>
            <a:ext uri="{FF2B5EF4-FFF2-40B4-BE49-F238E27FC236}">
              <a16:creationId xmlns:a16="http://schemas.microsoft.com/office/drawing/2014/main" id="{A0E7D633-9FF7-40B5-B22F-E6A7091CFD0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4" name="Text Box 13">
          <a:extLst>
            <a:ext uri="{FF2B5EF4-FFF2-40B4-BE49-F238E27FC236}">
              <a16:creationId xmlns:a16="http://schemas.microsoft.com/office/drawing/2014/main" id="{A24620FF-80FB-474D-9772-41AD1C567B1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5" name="Text Box 14">
          <a:extLst>
            <a:ext uri="{FF2B5EF4-FFF2-40B4-BE49-F238E27FC236}">
              <a16:creationId xmlns:a16="http://schemas.microsoft.com/office/drawing/2014/main" id="{FAE521AF-D060-453B-96E5-3891DCE924E1}"/>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6" name="Text Box 15">
          <a:extLst>
            <a:ext uri="{FF2B5EF4-FFF2-40B4-BE49-F238E27FC236}">
              <a16:creationId xmlns:a16="http://schemas.microsoft.com/office/drawing/2014/main" id="{E9E03A03-EC49-4033-9442-41DD63EA65F6}"/>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7" name="Text Box 16">
          <a:extLst>
            <a:ext uri="{FF2B5EF4-FFF2-40B4-BE49-F238E27FC236}">
              <a16:creationId xmlns:a16="http://schemas.microsoft.com/office/drawing/2014/main" id="{6DD35E00-0551-4551-A3E9-EF1E753E8E0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8" name="Text Box 17">
          <a:extLst>
            <a:ext uri="{FF2B5EF4-FFF2-40B4-BE49-F238E27FC236}">
              <a16:creationId xmlns:a16="http://schemas.microsoft.com/office/drawing/2014/main" id="{2AD01F96-2C3D-4429-8686-EB2AB0F84F02}"/>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19" name="Text Box 6">
          <a:extLst>
            <a:ext uri="{FF2B5EF4-FFF2-40B4-BE49-F238E27FC236}">
              <a16:creationId xmlns:a16="http://schemas.microsoft.com/office/drawing/2014/main" id="{F0B04B96-B186-43A6-B8C2-7A8D4C6A093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0" name="Text Box 7">
          <a:extLst>
            <a:ext uri="{FF2B5EF4-FFF2-40B4-BE49-F238E27FC236}">
              <a16:creationId xmlns:a16="http://schemas.microsoft.com/office/drawing/2014/main" id="{15D638F3-70F6-48AD-8095-64FD828A4B7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1" name="Text Box 8">
          <a:extLst>
            <a:ext uri="{FF2B5EF4-FFF2-40B4-BE49-F238E27FC236}">
              <a16:creationId xmlns:a16="http://schemas.microsoft.com/office/drawing/2014/main" id="{E6B8A7AD-BAF0-4EF8-B573-BA4E5DBE0D0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2" name="Text Box 9">
          <a:extLst>
            <a:ext uri="{FF2B5EF4-FFF2-40B4-BE49-F238E27FC236}">
              <a16:creationId xmlns:a16="http://schemas.microsoft.com/office/drawing/2014/main" id="{2E129DAF-9839-4CE4-BC04-4B8C79CC0DE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3" name="Text Box 10">
          <a:extLst>
            <a:ext uri="{FF2B5EF4-FFF2-40B4-BE49-F238E27FC236}">
              <a16:creationId xmlns:a16="http://schemas.microsoft.com/office/drawing/2014/main" id="{40F72878-6254-436D-B328-435FDF45A55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4" name="Text Box 11">
          <a:extLst>
            <a:ext uri="{FF2B5EF4-FFF2-40B4-BE49-F238E27FC236}">
              <a16:creationId xmlns:a16="http://schemas.microsoft.com/office/drawing/2014/main" id="{1B03FF3E-5CF2-4340-9816-F0AD5615934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5" name="Text Box 12">
          <a:extLst>
            <a:ext uri="{FF2B5EF4-FFF2-40B4-BE49-F238E27FC236}">
              <a16:creationId xmlns:a16="http://schemas.microsoft.com/office/drawing/2014/main" id="{351B8B00-CE10-47C0-BD12-174D27C2E84C}"/>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6" name="Text Box 13">
          <a:extLst>
            <a:ext uri="{FF2B5EF4-FFF2-40B4-BE49-F238E27FC236}">
              <a16:creationId xmlns:a16="http://schemas.microsoft.com/office/drawing/2014/main" id="{1B8A7A7C-0CE0-479D-B0C0-9D45A1907CC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7" name="Text Box 14">
          <a:extLst>
            <a:ext uri="{FF2B5EF4-FFF2-40B4-BE49-F238E27FC236}">
              <a16:creationId xmlns:a16="http://schemas.microsoft.com/office/drawing/2014/main" id="{ABA834C2-3AAB-4218-95A9-B0B98E40C13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8" name="Text Box 15">
          <a:extLst>
            <a:ext uri="{FF2B5EF4-FFF2-40B4-BE49-F238E27FC236}">
              <a16:creationId xmlns:a16="http://schemas.microsoft.com/office/drawing/2014/main" id="{9B0CF43E-136C-451C-8ADC-36DFA1C4A40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29" name="Text Box 16">
          <a:extLst>
            <a:ext uri="{FF2B5EF4-FFF2-40B4-BE49-F238E27FC236}">
              <a16:creationId xmlns:a16="http://schemas.microsoft.com/office/drawing/2014/main" id="{E61C8034-D850-49C8-89B3-0B51BDF2E3C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0" name="Text Box 17">
          <a:extLst>
            <a:ext uri="{FF2B5EF4-FFF2-40B4-BE49-F238E27FC236}">
              <a16:creationId xmlns:a16="http://schemas.microsoft.com/office/drawing/2014/main" id="{8DBCBE60-00D5-44A2-B584-C8C0E253357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1" name="Text Box 7">
          <a:extLst>
            <a:ext uri="{FF2B5EF4-FFF2-40B4-BE49-F238E27FC236}">
              <a16:creationId xmlns:a16="http://schemas.microsoft.com/office/drawing/2014/main" id="{254E0CAA-E438-422F-9C52-EC6857B48E2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2" name="Text Box 8">
          <a:extLst>
            <a:ext uri="{FF2B5EF4-FFF2-40B4-BE49-F238E27FC236}">
              <a16:creationId xmlns:a16="http://schemas.microsoft.com/office/drawing/2014/main" id="{7211D01E-4365-46F5-A30A-82D1DAB94BAB}"/>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3" name="Text Box 9">
          <a:extLst>
            <a:ext uri="{FF2B5EF4-FFF2-40B4-BE49-F238E27FC236}">
              <a16:creationId xmlns:a16="http://schemas.microsoft.com/office/drawing/2014/main" id="{BD3D1FDC-0F41-4D24-949B-0A9632F9AF54}"/>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4" name="Text Box 10">
          <a:extLst>
            <a:ext uri="{FF2B5EF4-FFF2-40B4-BE49-F238E27FC236}">
              <a16:creationId xmlns:a16="http://schemas.microsoft.com/office/drawing/2014/main" id="{AFE66674-DDC3-42EF-B22F-5F592450B39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5" name="Text Box 11">
          <a:extLst>
            <a:ext uri="{FF2B5EF4-FFF2-40B4-BE49-F238E27FC236}">
              <a16:creationId xmlns:a16="http://schemas.microsoft.com/office/drawing/2014/main" id="{1B49B4D0-62F3-45A2-8256-759F2E34FE8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6" name="Text Box 12">
          <a:extLst>
            <a:ext uri="{FF2B5EF4-FFF2-40B4-BE49-F238E27FC236}">
              <a16:creationId xmlns:a16="http://schemas.microsoft.com/office/drawing/2014/main" id="{1DABAA71-96F1-4A13-BEF9-C79DC1A6984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7" name="Text Box 13">
          <a:extLst>
            <a:ext uri="{FF2B5EF4-FFF2-40B4-BE49-F238E27FC236}">
              <a16:creationId xmlns:a16="http://schemas.microsoft.com/office/drawing/2014/main" id="{3D66FB1A-A5F2-482C-AE01-7E627F0B622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8" name="Text Box 14">
          <a:extLst>
            <a:ext uri="{FF2B5EF4-FFF2-40B4-BE49-F238E27FC236}">
              <a16:creationId xmlns:a16="http://schemas.microsoft.com/office/drawing/2014/main" id="{6155B6DA-719A-4259-B412-F13AB0B7920D}"/>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39" name="Text Box 15">
          <a:extLst>
            <a:ext uri="{FF2B5EF4-FFF2-40B4-BE49-F238E27FC236}">
              <a16:creationId xmlns:a16="http://schemas.microsoft.com/office/drawing/2014/main" id="{7E5DA27C-7E95-494A-82B4-9FAF2E31AE4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0" name="Text Box 16">
          <a:extLst>
            <a:ext uri="{FF2B5EF4-FFF2-40B4-BE49-F238E27FC236}">
              <a16:creationId xmlns:a16="http://schemas.microsoft.com/office/drawing/2014/main" id="{78606515-4FAE-4DE6-9604-97DDE05874B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1" name="Text Box 17">
          <a:extLst>
            <a:ext uri="{FF2B5EF4-FFF2-40B4-BE49-F238E27FC236}">
              <a16:creationId xmlns:a16="http://schemas.microsoft.com/office/drawing/2014/main" id="{D357E9E5-FFB9-4981-9AB4-53B8A473EEA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2" name="Text Box 6">
          <a:extLst>
            <a:ext uri="{FF2B5EF4-FFF2-40B4-BE49-F238E27FC236}">
              <a16:creationId xmlns:a16="http://schemas.microsoft.com/office/drawing/2014/main" id="{5CDAB45C-2F6F-416E-854E-ECE5060AF6C7}"/>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3" name="Text Box 7">
          <a:extLst>
            <a:ext uri="{FF2B5EF4-FFF2-40B4-BE49-F238E27FC236}">
              <a16:creationId xmlns:a16="http://schemas.microsoft.com/office/drawing/2014/main" id="{7182EDCC-BB3F-4C6E-AAB8-5502FEB324EE}"/>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4" name="Text Box 8">
          <a:extLst>
            <a:ext uri="{FF2B5EF4-FFF2-40B4-BE49-F238E27FC236}">
              <a16:creationId xmlns:a16="http://schemas.microsoft.com/office/drawing/2014/main" id="{542B11B0-70D8-4C3B-944A-03BA12631C20}"/>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5" name="Text Box 9">
          <a:extLst>
            <a:ext uri="{FF2B5EF4-FFF2-40B4-BE49-F238E27FC236}">
              <a16:creationId xmlns:a16="http://schemas.microsoft.com/office/drawing/2014/main" id="{50448FC7-8F86-474F-9725-70B903B1C1DA}"/>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6" name="Text Box 10">
          <a:extLst>
            <a:ext uri="{FF2B5EF4-FFF2-40B4-BE49-F238E27FC236}">
              <a16:creationId xmlns:a16="http://schemas.microsoft.com/office/drawing/2014/main" id="{7CA402A0-A640-4D5E-9B81-EF5634DBC2CF}"/>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7" name="Text Box 11">
          <a:extLst>
            <a:ext uri="{FF2B5EF4-FFF2-40B4-BE49-F238E27FC236}">
              <a16:creationId xmlns:a16="http://schemas.microsoft.com/office/drawing/2014/main" id="{CF5BDC37-BE27-4394-9945-A670339D79B3}"/>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8" name="Text Box 12">
          <a:extLst>
            <a:ext uri="{FF2B5EF4-FFF2-40B4-BE49-F238E27FC236}">
              <a16:creationId xmlns:a16="http://schemas.microsoft.com/office/drawing/2014/main" id="{15CF0BAD-2746-4E3B-800B-6A3F01CD2F78}"/>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49" name="Text Box 13">
          <a:extLst>
            <a:ext uri="{FF2B5EF4-FFF2-40B4-BE49-F238E27FC236}">
              <a16:creationId xmlns:a16="http://schemas.microsoft.com/office/drawing/2014/main" id="{A0AB34EE-34F1-4B9E-8D25-C8B199D1D339}"/>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25</xdr:row>
      <xdr:rowOff>78322</xdr:rowOff>
    </xdr:to>
    <xdr:sp macro="" textlink="">
      <xdr:nvSpPr>
        <xdr:cNvPr id="750" name="Text Box 14">
          <a:extLst>
            <a:ext uri="{FF2B5EF4-FFF2-40B4-BE49-F238E27FC236}">
              <a16:creationId xmlns:a16="http://schemas.microsoft.com/office/drawing/2014/main" id="{8696E3CA-BE30-4F4E-9F27-7D17183219D5}"/>
            </a:ext>
          </a:extLst>
        </xdr:cNvPr>
        <xdr:cNvSpPr txBox="1">
          <a:spLocks noChangeArrowheads="1"/>
        </xdr:cNvSpPr>
      </xdr:nvSpPr>
      <xdr:spPr bwMode="auto">
        <a:xfrm>
          <a:off x="3898669" y="4754880"/>
          <a:ext cx="85725" cy="1769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1" name="Text Box 6">
          <a:extLst>
            <a:ext uri="{FF2B5EF4-FFF2-40B4-BE49-F238E27FC236}">
              <a16:creationId xmlns:a16="http://schemas.microsoft.com/office/drawing/2014/main" id="{ACA8F256-78C8-47E3-9DE6-EDF3B4D10BC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2" name="Text Box 7">
          <a:extLst>
            <a:ext uri="{FF2B5EF4-FFF2-40B4-BE49-F238E27FC236}">
              <a16:creationId xmlns:a16="http://schemas.microsoft.com/office/drawing/2014/main" id="{387941ED-7E2B-416D-BEBC-B92809D1478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3" name="Text Box 8">
          <a:extLst>
            <a:ext uri="{FF2B5EF4-FFF2-40B4-BE49-F238E27FC236}">
              <a16:creationId xmlns:a16="http://schemas.microsoft.com/office/drawing/2014/main" id="{ED76417D-3CD7-4EC8-B642-E3FCFB52DDB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4" name="Text Box 9">
          <a:extLst>
            <a:ext uri="{FF2B5EF4-FFF2-40B4-BE49-F238E27FC236}">
              <a16:creationId xmlns:a16="http://schemas.microsoft.com/office/drawing/2014/main" id="{965EC8B4-81D1-49BC-A539-692A7C32B45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5" name="Text Box 10">
          <a:extLst>
            <a:ext uri="{FF2B5EF4-FFF2-40B4-BE49-F238E27FC236}">
              <a16:creationId xmlns:a16="http://schemas.microsoft.com/office/drawing/2014/main" id="{CFF25621-3728-4128-AD49-B3A52E3AF35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6" name="Text Box 11">
          <a:extLst>
            <a:ext uri="{FF2B5EF4-FFF2-40B4-BE49-F238E27FC236}">
              <a16:creationId xmlns:a16="http://schemas.microsoft.com/office/drawing/2014/main" id="{FB6D772F-8F58-4BDD-B538-BB1F365C6A1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7" name="Text Box 12">
          <a:extLst>
            <a:ext uri="{FF2B5EF4-FFF2-40B4-BE49-F238E27FC236}">
              <a16:creationId xmlns:a16="http://schemas.microsoft.com/office/drawing/2014/main" id="{C40B30F8-5294-4222-8260-02D27662521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8" name="Text Box 13">
          <a:extLst>
            <a:ext uri="{FF2B5EF4-FFF2-40B4-BE49-F238E27FC236}">
              <a16:creationId xmlns:a16="http://schemas.microsoft.com/office/drawing/2014/main" id="{7F2AFEDD-7924-4461-B4BF-0A6AD5F31F6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59" name="Text Box 14">
          <a:extLst>
            <a:ext uri="{FF2B5EF4-FFF2-40B4-BE49-F238E27FC236}">
              <a16:creationId xmlns:a16="http://schemas.microsoft.com/office/drawing/2014/main" id="{8AA9A0B9-3D3D-489E-94BC-8C312E9054F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0" name="Text Box 15">
          <a:extLst>
            <a:ext uri="{FF2B5EF4-FFF2-40B4-BE49-F238E27FC236}">
              <a16:creationId xmlns:a16="http://schemas.microsoft.com/office/drawing/2014/main" id="{62708F8D-017D-404A-8B03-4D9E681F66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1" name="Text Box 16">
          <a:extLst>
            <a:ext uri="{FF2B5EF4-FFF2-40B4-BE49-F238E27FC236}">
              <a16:creationId xmlns:a16="http://schemas.microsoft.com/office/drawing/2014/main" id="{3309C850-DA0A-4A63-877D-BBF1C552C18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2" name="Text Box 17">
          <a:extLst>
            <a:ext uri="{FF2B5EF4-FFF2-40B4-BE49-F238E27FC236}">
              <a16:creationId xmlns:a16="http://schemas.microsoft.com/office/drawing/2014/main" id="{0CA91B81-763C-4C0B-955E-7337E848CB8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3" name="Text Box 6">
          <a:extLst>
            <a:ext uri="{FF2B5EF4-FFF2-40B4-BE49-F238E27FC236}">
              <a16:creationId xmlns:a16="http://schemas.microsoft.com/office/drawing/2014/main" id="{F94FAB92-AEC8-44A1-A8EB-09EB41C8A4A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4" name="Text Box 7">
          <a:extLst>
            <a:ext uri="{FF2B5EF4-FFF2-40B4-BE49-F238E27FC236}">
              <a16:creationId xmlns:a16="http://schemas.microsoft.com/office/drawing/2014/main" id="{B495BAE8-DF58-423F-AFF0-173013D0A9F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5" name="Text Box 8">
          <a:extLst>
            <a:ext uri="{FF2B5EF4-FFF2-40B4-BE49-F238E27FC236}">
              <a16:creationId xmlns:a16="http://schemas.microsoft.com/office/drawing/2014/main" id="{2559869F-40F5-4C71-8510-4B90AE3B643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6" name="Text Box 9">
          <a:extLst>
            <a:ext uri="{FF2B5EF4-FFF2-40B4-BE49-F238E27FC236}">
              <a16:creationId xmlns:a16="http://schemas.microsoft.com/office/drawing/2014/main" id="{A9BC050A-B01C-4DE0-A581-3092556346F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7" name="Text Box 10">
          <a:extLst>
            <a:ext uri="{FF2B5EF4-FFF2-40B4-BE49-F238E27FC236}">
              <a16:creationId xmlns:a16="http://schemas.microsoft.com/office/drawing/2014/main" id="{5FB2F982-065D-411B-8ABA-DAD848750B7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8" name="Text Box 11">
          <a:extLst>
            <a:ext uri="{FF2B5EF4-FFF2-40B4-BE49-F238E27FC236}">
              <a16:creationId xmlns:a16="http://schemas.microsoft.com/office/drawing/2014/main" id="{425B6F7D-3825-49E7-BED9-9505001BF17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69" name="Text Box 12">
          <a:extLst>
            <a:ext uri="{FF2B5EF4-FFF2-40B4-BE49-F238E27FC236}">
              <a16:creationId xmlns:a16="http://schemas.microsoft.com/office/drawing/2014/main" id="{9EEDC823-37F6-4499-90BE-EA0BE8BA965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0" name="Text Box 13">
          <a:extLst>
            <a:ext uri="{FF2B5EF4-FFF2-40B4-BE49-F238E27FC236}">
              <a16:creationId xmlns:a16="http://schemas.microsoft.com/office/drawing/2014/main" id="{CF68EEA7-1390-4E54-8DE6-4BDB7AB2397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1" name="Text Box 14">
          <a:extLst>
            <a:ext uri="{FF2B5EF4-FFF2-40B4-BE49-F238E27FC236}">
              <a16:creationId xmlns:a16="http://schemas.microsoft.com/office/drawing/2014/main" id="{CF677B90-56DD-4A80-857E-DE42C80662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2" name="Text Box 15">
          <a:extLst>
            <a:ext uri="{FF2B5EF4-FFF2-40B4-BE49-F238E27FC236}">
              <a16:creationId xmlns:a16="http://schemas.microsoft.com/office/drawing/2014/main" id="{456A60B5-908B-40A7-BBE8-099370BE04B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3" name="Text Box 16">
          <a:extLst>
            <a:ext uri="{FF2B5EF4-FFF2-40B4-BE49-F238E27FC236}">
              <a16:creationId xmlns:a16="http://schemas.microsoft.com/office/drawing/2014/main" id="{271FAF21-E4F2-45A2-A1E1-E4E23A41AC0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4" name="Text Box 17">
          <a:extLst>
            <a:ext uri="{FF2B5EF4-FFF2-40B4-BE49-F238E27FC236}">
              <a16:creationId xmlns:a16="http://schemas.microsoft.com/office/drawing/2014/main" id="{E8377586-D250-448A-B23B-99923D9F8EC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5" name="Text Box 7">
          <a:extLst>
            <a:ext uri="{FF2B5EF4-FFF2-40B4-BE49-F238E27FC236}">
              <a16:creationId xmlns:a16="http://schemas.microsoft.com/office/drawing/2014/main" id="{B0285E68-DD11-48ED-B539-BA0BB1C435B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6" name="Text Box 8">
          <a:extLst>
            <a:ext uri="{FF2B5EF4-FFF2-40B4-BE49-F238E27FC236}">
              <a16:creationId xmlns:a16="http://schemas.microsoft.com/office/drawing/2014/main" id="{798093A2-6BB6-4066-87C3-ECEB7E79094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7" name="Text Box 9">
          <a:extLst>
            <a:ext uri="{FF2B5EF4-FFF2-40B4-BE49-F238E27FC236}">
              <a16:creationId xmlns:a16="http://schemas.microsoft.com/office/drawing/2014/main" id="{01095BBF-90B6-466C-80CB-56D12B7C453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8" name="Text Box 10">
          <a:extLst>
            <a:ext uri="{FF2B5EF4-FFF2-40B4-BE49-F238E27FC236}">
              <a16:creationId xmlns:a16="http://schemas.microsoft.com/office/drawing/2014/main" id="{033D5E07-47F0-46B2-B2F7-34609C58A12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79" name="Text Box 11">
          <a:extLst>
            <a:ext uri="{FF2B5EF4-FFF2-40B4-BE49-F238E27FC236}">
              <a16:creationId xmlns:a16="http://schemas.microsoft.com/office/drawing/2014/main" id="{98EB3407-B067-405E-B88D-F12B7BAF4BE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0" name="Text Box 12">
          <a:extLst>
            <a:ext uri="{FF2B5EF4-FFF2-40B4-BE49-F238E27FC236}">
              <a16:creationId xmlns:a16="http://schemas.microsoft.com/office/drawing/2014/main" id="{1EBE72E9-8DC5-4CA4-A11E-B96415150B9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1" name="Text Box 13">
          <a:extLst>
            <a:ext uri="{FF2B5EF4-FFF2-40B4-BE49-F238E27FC236}">
              <a16:creationId xmlns:a16="http://schemas.microsoft.com/office/drawing/2014/main" id="{906F1D8C-0FF8-43F3-A10A-5AA4A10DF24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2" name="Text Box 14">
          <a:extLst>
            <a:ext uri="{FF2B5EF4-FFF2-40B4-BE49-F238E27FC236}">
              <a16:creationId xmlns:a16="http://schemas.microsoft.com/office/drawing/2014/main" id="{71D6350C-F7B2-47A4-B95C-9085D1E88D2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3" name="Text Box 15">
          <a:extLst>
            <a:ext uri="{FF2B5EF4-FFF2-40B4-BE49-F238E27FC236}">
              <a16:creationId xmlns:a16="http://schemas.microsoft.com/office/drawing/2014/main" id="{1E306351-2E90-49C4-9561-96FE07A4CA2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4" name="Text Box 16">
          <a:extLst>
            <a:ext uri="{FF2B5EF4-FFF2-40B4-BE49-F238E27FC236}">
              <a16:creationId xmlns:a16="http://schemas.microsoft.com/office/drawing/2014/main" id="{9CDE98AD-0706-44C4-9F66-3B276324156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5" name="Text Box 17">
          <a:extLst>
            <a:ext uri="{FF2B5EF4-FFF2-40B4-BE49-F238E27FC236}">
              <a16:creationId xmlns:a16="http://schemas.microsoft.com/office/drawing/2014/main" id="{D8B08064-9B33-488B-8C87-016F7FD01A6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6" name="Text Box 6">
          <a:extLst>
            <a:ext uri="{FF2B5EF4-FFF2-40B4-BE49-F238E27FC236}">
              <a16:creationId xmlns:a16="http://schemas.microsoft.com/office/drawing/2014/main" id="{67C85A52-4304-4C2A-A542-B990806B9FB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7" name="Text Box 7">
          <a:extLst>
            <a:ext uri="{FF2B5EF4-FFF2-40B4-BE49-F238E27FC236}">
              <a16:creationId xmlns:a16="http://schemas.microsoft.com/office/drawing/2014/main" id="{18EA6F6F-852A-44DC-B6C6-00BAB905BC8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8" name="Text Box 8">
          <a:extLst>
            <a:ext uri="{FF2B5EF4-FFF2-40B4-BE49-F238E27FC236}">
              <a16:creationId xmlns:a16="http://schemas.microsoft.com/office/drawing/2014/main" id="{EE4D2C4B-0CBD-48E4-93B7-207FAE738BE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89" name="Text Box 9">
          <a:extLst>
            <a:ext uri="{FF2B5EF4-FFF2-40B4-BE49-F238E27FC236}">
              <a16:creationId xmlns:a16="http://schemas.microsoft.com/office/drawing/2014/main" id="{6569247C-A2DD-44EF-8EAE-5F2EA6DC057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0" name="Text Box 10">
          <a:extLst>
            <a:ext uri="{FF2B5EF4-FFF2-40B4-BE49-F238E27FC236}">
              <a16:creationId xmlns:a16="http://schemas.microsoft.com/office/drawing/2014/main" id="{0096B219-8BD7-436F-8FF6-751CF4F5B26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1" name="Text Box 11">
          <a:extLst>
            <a:ext uri="{FF2B5EF4-FFF2-40B4-BE49-F238E27FC236}">
              <a16:creationId xmlns:a16="http://schemas.microsoft.com/office/drawing/2014/main" id="{1698F295-3F34-4D0E-B317-A9817C8D03B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2" name="Text Box 12">
          <a:extLst>
            <a:ext uri="{FF2B5EF4-FFF2-40B4-BE49-F238E27FC236}">
              <a16:creationId xmlns:a16="http://schemas.microsoft.com/office/drawing/2014/main" id="{5B4850DA-F9A5-4CC9-A64D-AD01B3CE90C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3" name="Text Box 13">
          <a:extLst>
            <a:ext uri="{FF2B5EF4-FFF2-40B4-BE49-F238E27FC236}">
              <a16:creationId xmlns:a16="http://schemas.microsoft.com/office/drawing/2014/main" id="{7DFFAF38-0359-4A2C-AAA0-CD02E1E43C0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4" name="Text Box 14">
          <a:extLst>
            <a:ext uri="{FF2B5EF4-FFF2-40B4-BE49-F238E27FC236}">
              <a16:creationId xmlns:a16="http://schemas.microsoft.com/office/drawing/2014/main" id="{2E1FC344-67B9-4CF5-AAD6-F8D64C34729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5" name="Text Box 15">
          <a:extLst>
            <a:ext uri="{FF2B5EF4-FFF2-40B4-BE49-F238E27FC236}">
              <a16:creationId xmlns:a16="http://schemas.microsoft.com/office/drawing/2014/main" id="{4E90B7B3-8B35-4EDA-B08A-BFD2C28EC50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6" name="Text Box 16">
          <a:extLst>
            <a:ext uri="{FF2B5EF4-FFF2-40B4-BE49-F238E27FC236}">
              <a16:creationId xmlns:a16="http://schemas.microsoft.com/office/drawing/2014/main" id="{C2D872A8-E82C-49AB-A3B2-8CA0EA70341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7" name="Text Box 17">
          <a:extLst>
            <a:ext uri="{FF2B5EF4-FFF2-40B4-BE49-F238E27FC236}">
              <a16:creationId xmlns:a16="http://schemas.microsoft.com/office/drawing/2014/main" id="{40A9EBC1-6A20-4912-BF00-B052669AA8C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8" name="Text Box 6">
          <a:extLst>
            <a:ext uri="{FF2B5EF4-FFF2-40B4-BE49-F238E27FC236}">
              <a16:creationId xmlns:a16="http://schemas.microsoft.com/office/drawing/2014/main" id="{41A926BA-BEAA-4ABD-A711-BAA2EFD6D0B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799" name="Text Box 7">
          <a:extLst>
            <a:ext uri="{FF2B5EF4-FFF2-40B4-BE49-F238E27FC236}">
              <a16:creationId xmlns:a16="http://schemas.microsoft.com/office/drawing/2014/main" id="{01B59044-592A-471D-A918-E678D947C8D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0" name="Text Box 8">
          <a:extLst>
            <a:ext uri="{FF2B5EF4-FFF2-40B4-BE49-F238E27FC236}">
              <a16:creationId xmlns:a16="http://schemas.microsoft.com/office/drawing/2014/main" id="{D6A8F8F5-80FB-4421-9DD5-B93D104156C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1" name="Text Box 9">
          <a:extLst>
            <a:ext uri="{FF2B5EF4-FFF2-40B4-BE49-F238E27FC236}">
              <a16:creationId xmlns:a16="http://schemas.microsoft.com/office/drawing/2014/main" id="{4E94A9EB-0217-4DD7-AB21-CE938F84264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2" name="Text Box 10">
          <a:extLst>
            <a:ext uri="{FF2B5EF4-FFF2-40B4-BE49-F238E27FC236}">
              <a16:creationId xmlns:a16="http://schemas.microsoft.com/office/drawing/2014/main" id="{998F4011-D052-46F4-82F3-0B1B5741A51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3" name="Text Box 11">
          <a:extLst>
            <a:ext uri="{FF2B5EF4-FFF2-40B4-BE49-F238E27FC236}">
              <a16:creationId xmlns:a16="http://schemas.microsoft.com/office/drawing/2014/main" id="{9167C6CD-2DEA-42B7-99B4-3FDA56CFD56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4" name="Text Box 12">
          <a:extLst>
            <a:ext uri="{FF2B5EF4-FFF2-40B4-BE49-F238E27FC236}">
              <a16:creationId xmlns:a16="http://schemas.microsoft.com/office/drawing/2014/main" id="{6DC9C96C-A1FC-4C67-98B8-A67A6214832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5" name="Text Box 13">
          <a:extLst>
            <a:ext uri="{FF2B5EF4-FFF2-40B4-BE49-F238E27FC236}">
              <a16:creationId xmlns:a16="http://schemas.microsoft.com/office/drawing/2014/main" id="{0AF44E8E-CB06-4D0E-BF30-2840C02CB8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6" name="Text Box 14">
          <a:extLst>
            <a:ext uri="{FF2B5EF4-FFF2-40B4-BE49-F238E27FC236}">
              <a16:creationId xmlns:a16="http://schemas.microsoft.com/office/drawing/2014/main" id="{720295D8-4C1D-435A-8FB7-BF5BB51089D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7" name="Text Box 15">
          <a:extLst>
            <a:ext uri="{FF2B5EF4-FFF2-40B4-BE49-F238E27FC236}">
              <a16:creationId xmlns:a16="http://schemas.microsoft.com/office/drawing/2014/main" id="{A9837ED5-447A-420A-9DBB-7814382341B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8" name="Text Box 16">
          <a:extLst>
            <a:ext uri="{FF2B5EF4-FFF2-40B4-BE49-F238E27FC236}">
              <a16:creationId xmlns:a16="http://schemas.microsoft.com/office/drawing/2014/main" id="{203AEE60-BC2E-46D4-B765-9D328C4C71A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09" name="Text Box 17">
          <a:extLst>
            <a:ext uri="{FF2B5EF4-FFF2-40B4-BE49-F238E27FC236}">
              <a16:creationId xmlns:a16="http://schemas.microsoft.com/office/drawing/2014/main" id="{B723A779-598D-40B8-A620-58838A45D3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0" name="Text Box 6">
          <a:extLst>
            <a:ext uri="{FF2B5EF4-FFF2-40B4-BE49-F238E27FC236}">
              <a16:creationId xmlns:a16="http://schemas.microsoft.com/office/drawing/2014/main" id="{6242FDB7-53E0-4DD4-87C7-35BA2F2C9B8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1" name="Text Box 7">
          <a:extLst>
            <a:ext uri="{FF2B5EF4-FFF2-40B4-BE49-F238E27FC236}">
              <a16:creationId xmlns:a16="http://schemas.microsoft.com/office/drawing/2014/main" id="{C4C98279-BD07-4783-B0E6-1F1908525C9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2" name="Text Box 8">
          <a:extLst>
            <a:ext uri="{FF2B5EF4-FFF2-40B4-BE49-F238E27FC236}">
              <a16:creationId xmlns:a16="http://schemas.microsoft.com/office/drawing/2014/main" id="{D20F1F00-43DC-481E-8B23-C26332426CC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3" name="Text Box 9">
          <a:extLst>
            <a:ext uri="{FF2B5EF4-FFF2-40B4-BE49-F238E27FC236}">
              <a16:creationId xmlns:a16="http://schemas.microsoft.com/office/drawing/2014/main" id="{6E81946E-994E-45F7-A309-94097D1124F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4" name="Text Box 10">
          <a:extLst>
            <a:ext uri="{FF2B5EF4-FFF2-40B4-BE49-F238E27FC236}">
              <a16:creationId xmlns:a16="http://schemas.microsoft.com/office/drawing/2014/main" id="{0D69DA7B-B72C-448C-A4FD-A950B140D3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5" name="Text Box 11">
          <a:extLst>
            <a:ext uri="{FF2B5EF4-FFF2-40B4-BE49-F238E27FC236}">
              <a16:creationId xmlns:a16="http://schemas.microsoft.com/office/drawing/2014/main" id="{C334DD2E-F493-4BF6-9FC2-FCAE27FC98D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6" name="Text Box 12">
          <a:extLst>
            <a:ext uri="{FF2B5EF4-FFF2-40B4-BE49-F238E27FC236}">
              <a16:creationId xmlns:a16="http://schemas.microsoft.com/office/drawing/2014/main" id="{84870F53-2F09-4D45-B069-3727495C8DB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7" name="Text Box 13">
          <a:extLst>
            <a:ext uri="{FF2B5EF4-FFF2-40B4-BE49-F238E27FC236}">
              <a16:creationId xmlns:a16="http://schemas.microsoft.com/office/drawing/2014/main" id="{370B08CF-D238-4110-9486-E37854FB351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8" name="Text Box 14">
          <a:extLst>
            <a:ext uri="{FF2B5EF4-FFF2-40B4-BE49-F238E27FC236}">
              <a16:creationId xmlns:a16="http://schemas.microsoft.com/office/drawing/2014/main" id="{B5DBC01A-3854-403A-ADFB-827E4E1BC06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19" name="Text Box 15">
          <a:extLst>
            <a:ext uri="{FF2B5EF4-FFF2-40B4-BE49-F238E27FC236}">
              <a16:creationId xmlns:a16="http://schemas.microsoft.com/office/drawing/2014/main" id="{F6EE90F5-4417-4386-A19B-95084A2E8B8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0" name="Text Box 16">
          <a:extLst>
            <a:ext uri="{FF2B5EF4-FFF2-40B4-BE49-F238E27FC236}">
              <a16:creationId xmlns:a16="http://schemas.microsoft.com/office/drawing/2014/main" id="{69399DC5-7AFF-4BEB-8932-9C25469BA14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1" name="Text Box 17">
          <a:extLst>
            <a:ext uri="{FF2B5EF4-FFF2-40B4-BE49-F238E27FC236}">
              <a16:creationId xmlns:a16="http://schemas.microsoft.com/office/drawing/2014/main" id="{E0A35CEB-91FC-488C-9389-F9F8D994290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2" name="Text Box 7">
          <a:extLst>
            <a:ext uri="{FF2B5EF4-FFF2-40B4-BE49-F238E27FC236}">
              <a16:creationId xmlns:a16="http://schemas.microsoft.com/office/drawing/2014/main" id="{DA08A4EA-37BB-4E48-BC98-67E1864F12D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3" name="Text Box 8">
          <a:extLst>
            <a:ext uri="{FF2B5EF4-FFF2-40B4-BE49-F238E27FC236}">
              <a16:creationId xmlns:a16="http://schemas.microsoft.com/office/drawing/2014/main" id="{E32F46A7-DAFA-45C3-8FA6-0B79917988E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4" name="Text Box 9">
          <a:extLst>
            <a:ext uri="{FF2B5EF4-FFF2-40B4-BE49-F238E27FC236}">
              <a16:creationId xmlns:a16="http://schemas.microsoft.com/office/drawing/2014/main" id="{D0397E30-6619-4B1D-88FB-A38F3A0271C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5" name="Text Box 10">
          <a:extLst>
            <a:ext uri="{FF2B5EF4-FFF2-40B4-BE49-F238E27FC236}">
              <a16:creationId xmlns:a16="http://schemas.microsoft.com/office/drawing/2014/main" id="{55A0F382-B8CA-4C04-AE03-866506ED76D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6" name="Text Box 11">
          <a:extLst>
            <a:ext uri="{FF2B5EF4-FFF2-40B4-BE49-F238E27FC236}">
              <a16:creationId xmlns:a16="http://schemas.microsoft.com/office/drawing/2014/main" id="{7ED81283-F2D7-4C15-A780-A144D985579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7" name="Text Box 12">
          <a:extLst>
            <a:ext uri="{FF2B5EF4-FFF2-40B4-BE49-F238E27FC236}">
              <a16:creationId xmlns:a16="http://schemas.microsoft.com/office/drawing/2014/main" id="{14807F09-D432-4A1C-AA9A-5674BED1887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8" name="Text Box 13">
          <a:extLst>
            <a:ext uri="{FF2B5EF4-FFF2-40B4-BE49-F238E27FC236}">
              <a16:creationId xmlns:a16="http://schemas.microsoft.com/office/drawing/2014/main" id="{4CA93EC7-5942-4517-9D1C-D900A530365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29" name="Text Box 14">
          <a:extLst>
            <a:ext uri="{FF2B5EF4-FFF2-40B4-BE49-F238E27FC236}">
              <a16:creationId xmlns:a16="http://schemas.microsoft.com/office/drawing/2014/main" id="{7A9378B1-244E-446F-B578-AC060877AFB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0" name="Text Box 15">
          <a:extLst>
            <a:ext uri="{FF2B5EF4-FFF2-40B4-BE49-F238E27FC236}">
              <a16:creationId xmlns:a16="http://schemas.microsoft.com/office/drawing/2014/main" id="{8F6D21FA-1E60-4D5A-9A5A-19E67AE2C95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1" name="Text Box 16">
          <a:extLst>
            <a:ext uri="{FF2B5EF4-FFF2-40B4-BE49-F238E27FC236}">
              <a16:creationId xmlns:a16="http://schemas.microsoft.com/office/drawing/2014/main" id="{DEFB058F-2507-48B9-9D94-F4D807DCDEE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2" name="Text Box 17">
          <a:extLst>
            <a:ext uri="{FF2B5EF4-FFF2-40B4-BE49-F238E27FC236}">
              <a16:creationId xmlns:a16="http://schemas.microsoft.com/office/drawing/2014/main" id="{0D3AF391-8451-45CA-B0D0-618BC78CE59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3" name="Text Box 6">
          <a:extLst>
            <a:ext uri="{FF2B5EF4-FFF2-40B4-BE49-F238E27FC236}">
              <a16:creationId xmlns:a16="http://schemas.microsoft.com/office/drawing/2014/main" id="{FA61C0B5-A4AD-4E5C-A113-97EF7A833FA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4" name="Text Box 7">
          <a:extLst>
            <a:ext uri="{FF2B5EF4-FFF2-40B4-BE49-F238E27FC236}">
              <a16:creationId xmlns:a16="http://schemas.microsoft.com/office/drawing/2014/main" id="{BFBB948F-8342-4B24-9A01-269F700C82E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5" name="Text Box 8">
          <a:extLst>
            <a:ext uri="{FF2B5EF4-FFF2-40B4-BE49-F238E27FC236}">
              <a16:creationId xmlns:a16="http://schemas.microsoft.com/office/drawing/2014/main" id="{E7947347-1A7E-4A70-8971-24DF1CBDDEB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6" name="Text Box 9">
          <a:extLst>
            <a:ext uri="{FF2B5EF4-FFF2-40B4-BE49-F238E27FC236}">
              <a16:creationId xmlns:a16="http://schemas.microsoft.com/office/drawing/2014/main" id="{10DB8B99-22E0-4CDE-8783-84A902DCF2B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7" name="Text Box 10">
          <a:extLst>
            <a:ext uri="{FF2B5EF4-FFF2-40B4-BE49-F238E27FC236}">
              <a16:creationId xmlns:a16="http://schemas.microsoft.com/office/drawing/2014/main" id="{6F326339-9DB4-411E-B137-AC4F6207C2A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8" name="Text Box 11">
          <a:extLst>
            <a:ext uri="{FF2B5EF4-FFF2-40B4-BE49-F238E27FC236}">
              <a16:creationId xmlns:a16="http://schemas.microsoft.com/office/drawing/2014/main" id="{BF5570EC-F53A-4B5D-8293-FAFF6E14222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39" name="Text Box 12">
          <a:extLst>
            <a:ext uri="{FF2B5EF4-FFF2-40B4-BE49-F238E27FC236}">
              <a16:creationId xmlns:a16="http://schemas.microsoft.com/office/drawing/2014/main" id="{10264D01-2FC8-4A16-8E96-E63D2677BD7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0" name="Text Box 13">
          <a:extLst>
            <a:ext uri="{FF2B5EF4-FFF2-40B4-BE49-F238E27FC236}">
              <a16:creationId xmlns:a16="http://schemas.microsoft.com/office/drawing/2014/main" id="{706B80D1-D730-4722-9337-2644201FF38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1" name="Text Box 14">
          <a:extLst>
            <a:ext uri="{FF2B5EF4-FFF2-40B4-BE49-F238E27FC236}">
              <a16:creationId xmlns:a16="http://schemas.microsoft.com/office/drawing/2014/main" id="{06B4CC06-6362-465F-8F4F-DD70ADDC05F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2" name="Text Box 15">
          <a:extLst>
            <a:ext uri="{FF2B5EF4-FFF2-40B4-BE49-F238E27FC236}">
              <a16:creationId xmlns:a16="http://schemas.microsoft.com/office/drawing/2014/main" id="{50299660-55EC-48E3-8339-3D794929CB4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3" name="Text Box 16">
          <a:extLst>
            <a:ext uri="{FF2B5EF4-FFF2-40B4-BE49-F238E27FC236}">
              <a16:creationId xmlns:a16="http://schemas.microsoft.com/office/drawing/2014/main" id="{1055514B-DC7A-4BAC-8B2B-36E9790558F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4" name="Text Box 17">
          <a:extLst>
            <a:ext uri="{FF2B5EF4-FFF2-40B4-BE49-F238E27FC236}">
              <a16:creationId xmlns:a16="http://schemas.microsoft.com/office/drawing/2014/main" id="{4A614D07-AA65-4B8D-B7FE-2D4F628FE08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5" name="Text Box 6">
          <a:extLst>
            <a:ext uri="{FF2B5EF4-FFF2-40B4-BE49-F238E27FC236}">
              <a16:creationId xmlns:a16="http://schemas.microsoft.com/office/drawing/2014/main" id="{2D117F54-F7CC-42C7-A232-7F3BA77374D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6" name="Text Box 7">
          <a:extLst>
            <a:ext uri="{FF2B5EF4-FFF2-40B4-BE49-F238E27FC236}">
              <a16:creationId xmlns:a16="http://schemas.microsoft.com/office/drawing/2014/main" id="{9FD25C6E-97A3-4769-BE0D-E0EF3CD7BF3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7" name="Text Box 8">
          <a:extLst>
            <a:ext uri="{FF2B5EF4-FFF2-40B4-BE49-F238E27FC236}">
              <a16:creationId xmlns:a16="http://schemas.microsoft.com/office/drawing/2014/main" id="{A65922BF-4BB6-4990-93EE-EAA635CB688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8" name="Text Box 9">
          <a:extLst>
            <a:ext uri="{FF2B5EF4-FFF2-40B4-BE49-F238E27FC236}">
              <a16:creationId xmlns:a16="http://schemas.microsoft.com/office/drawing/2014/main" id="{AC695ACF-18EE-418C-BF32-77B49F0073F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49" name="Text Box 10">
          <a:extLst>
            <a:ext uri="{FF2B5EF4-FFF2-40B4-BE49-F238E27FC236}">
              <a16:creationId xmlns:a16="http://schemas.microsoft.com/office/drawing/2014/main" id="{253FC6AA-129C-49D3-A0E7-657009CFD17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0" name="Text Box 11">
          <a:extLst>
            <a:ext uri="{FF2B5EF4-FFF2-40B4-BE49-F238E27FC236}">
              <a16:creationId xmlns:a16="http://schemas.microsoft.com/office/drawing/2014/main" id="{A352D26C-723C-4CAE-9ED6-CCA628449A8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1" name="Text Box 12">
          <a:extLst>
            <a:ext uri="{FF2B5EF4-FFF2-40B4-BE49-F238E27FC236}">
              <a16:creationId xmlns:a16="http://schemas.microsoft.com/office/drawing/2014/main" id="{A950F951-8C83-4C6C-A628-333D0CC6AD0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2" name="Text Box 13">
          <a:extLst>
            <a:ext uri="{FF2B5EF4-FFF2-40B4-BE49-F238E27FC236}">
              <a16:creationId xmlns:a16="http://schemas.microsoft.com/office/drawing/2014/main" id="{B80BDF96-E72D-4F1B-A1A6-0232AC36FF3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3" name="Text Box 14">
          <a:extLst>
            <a:ext uri="{FF2B5EF4-FFF2-40B4-BE49-F238E27FC236}">
              <a16:creationId xmlns:a16="http://schemas.microsoft.com/office/drawing/2014/main" id="{F28C88E7-300D-40E3-92C8-241189229CB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4" name="Text Box 15">
          <a:extLst>
            <a:ext uri="{FF2B5EF4-FFF2-40B4-BE49-F238E27FC236}">
              <a16:creationId xmlns:a16="http://schemas.microsoft.com/office/drawing/2014/main" id="{21D27CE9-1532-4131-A3B9-F83C0448232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5" name="Text Box 16">
          <a:extLst>
            <a:ext uri="{FF2B5EF4-FFF2-40B4-BE49-F238E27FC236}">
              <a16:creationId xmlns:a16="http://schemas.microsoft.com/office/drawing/2014/main" id="{5BE373A3-8B83-4409-8A0A-C7A025487DE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6" name="Text Box 17">
          <a:extLst>
            <a:ext uri="{FF2B5EF4-FFF2-40B4-BE49-F238E27FC236}">
              <a16:creationId xmlns:a16="http://schemas.microsoft.com/office/drawing/2014/main" id="{96D866D9-1438-44D0-A2DC-BE3D7F43447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7" name="Text Box 6">
          <a:extLst>
            <a:ext uri="{FF2B5EF4-FFF2-40B4-BE49-F238E27FC236}">
              <a16:creationId xmlns:a16="http://schemas.microsoft.com/office/drawing/2014/main" id="{012D58C2-2023-46A9-9313-DE1E19CC59D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8" name="Text Box 7">
          <a:extLst>
            <a:ext uri="{FF2B5EF4-FFF2-40B4-BE49-F238E27FC236}">
              <a16:creationId xmlns:a16="http://schemas.microsoft.com/office/drawing/2014/main" id="{25C1E685-04DB-427D-AD1D-AFA1491AEC1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59" name="Text Box 8">
          <a:extLst>
            <a:ext uri="{FF2B5EF4-FFF2-40B4-BE49-F238E27FC236}">
              <a16:creationId xmlns:a16="http://schemas.microsoft.com/office/drawing/2014/main" id="{28A9052A-773A-454D-9073-7F008FDE0E3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0" name="Text Box 9">
          <a:extLst>
            <a:ext uri="{FF2B5EF4-FFF2-40B4-BE49-F238E27FC236}">
              <a16:creationId xmlns:a16="http://schemas.microsoft.com/office/drawing/2014/main" id="{F4FDAF53-73F9-4FB7-A8DC-66CC41FBFC0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1" name="Text Box 10">
          <a:extLst>
            <a:ext uri="{FF2B5EF4-FFF2-40B4-BE49-F238E27FC236}">
              <a16:creationId xmlns:a16="http://schemas.microsoft.com/office/drawing/2014/main" id="{FC5568A7-F115-476A-B986-D6F20E17DB9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2" name="Text Box 11">
          <a:extLst>
            <a:ext uri="{FF2B5EF4-FFF2-40B4-BE49-F238E27FC236}">
              <a16:creationId xmlns:a16="http://schemas.microsoft.com/office/drawing/2014/main" id="{BEE0D4F3-DAD3-4AEA-BEAD-896D114E5ED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3" name="Text Box 12">
          <a:extLst>
            <a:ext uri="{FF2B5EF4-FFF2-40B4-BE49-F238E27FC236}">
              <a16:creationId xmlns:a16="http://schemas.microsoft.com/office/drawing/2014/main" id="{8125BA10-F373-4175-B26B-E3DC09AC05D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4" name="Text Box 13">
          <a:extLst>
            <a:ext uri="{FF2B5EF4-FFF2-40B4-BE49-F238E27FC236}">
              <a16:creationId xmlns:a16="http://schemas.microsoft.com/office/drawing/2014/main" id="{B4F40D6C-04C1-489B-88B1-B5E31E62877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5" name="Text Box 14">
          <a:extLst>
            <a:ext uri="{FF2B5EF4-FFF2-40B4-BE49-F238E27FC236}">
              <a16:creationId xmlns:a16="http://schemas.microsoft.com/office/drawing/2014/main" id="{95CE684F-FABE-4A50-A841-0D42613EF7A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6" name="Text Box 15">
          <a:extLst>
            <a:ext uri="{FF2B5EF4-FFF2-40B4-BE49-F238E27FC236}">
              <a16:creationId xmlns:a16="http://schemas.microsoft.com/office/drawing/2014/main" id="{70555912-1A4A-42E8-842C-A56A7428B6C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7" name="Text Box 16">
          <a:extLst>
            <a:ext uri="{FF2B5EF4-FFF2-40B4-BE49-F238E27FC236}">
              <a16:creationId xmlns:a16="http://schemas.microsoft.com/office/drawing/2014/main" id="{37DFB25D-C7AF-4DC5-8368-5173344A386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8" name="Text Box 17">
          <a:extLst>
            <a:ext uri="{FF2B5EF4-FFF2-40B4-BE49-F238E27FC236}">
              <a16:creationId xmlns:a16="http://schemas.microsoft.com/office/drawing/2014/main" id="{0D0B4076-E423-44FD-988A-0F0EB82BBAF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69" name="Text Box 7">
          <a:extLst>
            <a:ext uri="{FF2B5EF4-FFF2-40B4-BE49-F238E27FC236}">
              <a16:creationId xmlns:a16="http://schemas.microsoft.com/office/drawing/2014/main" id="{D7AAA486-EA76-4F33-A2F0-85B04DD902C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0" name="Text Box 8">
          <a:extLst>
            <a:ext uri="{FF2B5EF4-FFF2-40B4-BE49-F238E27FC236}">
              <a16:creationId xmlns:a16="http://schemas.microsoft.com/office/drawing/2014/main" id="{1BE57562-F801-4410-97F4-8259A03A462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1" name="Text Box 9">
          <a:extLst>
            <a:ext uri="{FF2B5EF4-FFF2-40B4-BE49-F238E27FC236}">
              <a16:creationId xmlns:a16="http://schemas.microsoft.com/office/drawing/2014/main" id="{7630E23E-73E2-4F0E-A102-5F1A0CE6FEB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2" name="Text Box 10">
          <a:extLst>
            <a:ext uri="{FF2B5EF4-FFF2-40B4-BE49-F238E27FC236}">
              <a16:creationId xmlns:a16="http://schemas.microsoft.com/office/drawing/2014/main" id="{F8E005C8-F03E-4554-B3E0-8ECAAA65836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3" name="Text Box 11">
          <a:extLst>
            <a:ext uri="{FF2B5EF4-FFF2-40B4-BE49-F238E27FC236}">
              <a16:creationId xmlns:a16="http://schemas.microsoft.com/office/drawing/2014/main" id="{34558DFA-9A6F-4B2E-855E-1166CCDEF32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4" name="Text Box 12">
          <a:extLst>
            <a:ext uri="{FF2B5EF4-FFF2-40B4-BE49-F238E27FC236}">
              <a16:creationId xmlns:a16="http://schemas.microsoft.com/office/drawing/2014/main" id="{21EB43AB-B6AE-4088-A414-27BBF5F58CF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5" name="Text Box 13">
          <a:extLst>
            <a:ext uri="{FF2B5EF4-FFF2-40B4-BE49-F238E27FC236}">
              <a16:creationId xmlns:a16="http://schemas.microsoft.com/office/drawing/2014/main" id="{444D0643-FDDB-491D-AFE0-1403D7D4AE0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6" name="Text Box 14">
          <a:extLst>
            <a:ext uri="{FF2B5EF4-FFF2-40B4-BE49-F238E27FC236}">
              <a16:creationId xmlns:a16="http://schemas.microsoft.com/office/drawing/2014/main" id="{F661B7CC-CEFA-46A1-B9A3-1852BF72097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7" name="Text Box 15">
          <a:extLst>
            <a:ext uri="{FF2B5EF4-FFF2-40B4-BE49-F238E27FC236}">
              <a16:creationId xmlns:a16="http://schemas.microsoft.com/office/drawing/2014/main" id="{F8F6CF34-0189-4B3F-8927-3586133D219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8" name="Text Box 16">
          <a:extLst>
            <a:ext uri="{FF2B5EF4-FFF2-40B4-BE49-F238E27FC236}">
              <a16:creationId xmlns:a16="http://schemas.microsoft.com/office/drawing/2014/main" id="{A765934A-E9BD-47D5-8FA2-5601C566FA1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79" name="Text Box 17">
          <a:extLst>
            <a:ext uri="{FF2B5EF4-FFF2-40B4-BE49-F238E27FC236}">
              <a16:creationId xmlns:a16="http://schemas.microsoft.com/office/drawing/2014/main" id="{65F2567B-9062-4DB6-AC57-58D3FF1DF7D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0" name="Text Box 6">
          <a:extLst>
            <a:ext uri="{FF2B5EF4-FFF2-40B4-BE49-F238E27FC236}">
              <a16:creationId xmlns:a16="http://schemas.microsoft.com/office/drawing/2014/main" id="{890C43F4-E0F6-4A53-B32E-ADF2AD5FE9A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1" name="Text Box 7">
          <a:extLst>
            <a:ext uri="{FF2B5EF4-FFF2-40B4-BE49-F238E27FC236}">
              <a16:creationId xmlns:a16="http://schemas.microsoft.com/office/drawing/2014/main" id="{33A7C29A-8FF7-431B-9CB5-C9CC669801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2" name="Text Box 8">
          <a:extLst>
            <a:ext uri="{FF2B5EF4-FFF2-40B4-BE49-F238E27FC236}">
              <a16:creationId xmlns:a16="http://schemas.microsoft.com/office/drawing/2014/main" id="{6E315E49-F316-4812-8442-CE00B44C0E4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3" name="Text Box 9">
          <a:extLst>
            <a:ext uri="{FF2B5EF4-FFF2-40B4-BE49-F238E27FC236}">
              <a16:creationId xmlns:a16="http://schemas.microsoft.com/office/drawing/2014/main" id="{A8F3FDD8-9C58-4842-9703-F10F855EC5C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4" name="Text Box 10">
          <a:extLst>
            <a:ext uri="{FF2B5EF4-FFF2-40B4-BE49-F238E27FC236}">
              <a16:creationId xmlns:a16="http://schemas.microsoft.com/office/drawing/2014/main" id="{46BA3FCD-E3CE-44DB-AD2A-2D62D8FD1B7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5" name="Text Box 11">
          <a:extLst>
            <a:ext uri="{FF2B5EF4-FFF2-40B4-BE49-F238E27FC236}">
              <a16:creationId xmlns:a16="http://schemas.microsoft.com/office/drawing/2014/main" id="{BFE21E19-9F34-41F3-BACE-8B373E30B01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6" name="Text Box 12">
          <a:extLst>
            <a:ext uri="{FF2B5EF4-FFF2-40B4-BE49-F238E27FC236}">
              <a16:creationId xmlns:a16="http://schemas.microsoft.com/office/drawing/2014/main" id="{804F0D47-B9C1-4BB0-B69E-1C4BD3F27B1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7" name="Text Box 13">
          <a:extLst>
            <a:ext uri="{FF2B5EF4-FFF2-40B4-BE49-F238E27FC236}">
              <a16:creationId xmlns:a16="http://schemas.microsoft.com/office/drawing/2014/main" id="{C6DC9F15-3379-4108-A0CF-F59905C79C6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8" name="Text Box 14">
          <a:extLst>
            <a:ext uri="{FF2B5EF4-FFF2-40B4-BE49-F238E27FC236}">
              <a16:creationId xmlns:a16="http://schemas.microsoft.com/office/drawing/2014/main" id="{F75161F4-42CE-4561-8E4B-FA5EA6563D0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89" name="Text Box 15">
          <a:extLst>
            <a:ext uri="{FF2B5EF4-FFF2-40B4-BE49-F238E27FC236}">
              <a16:creationId xmlns:a16="http://schemas.microsoft.com/office/drawing/2014/main" id="{462A1ED7-5A7F-4C87-8B7A-9AAD8E739C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0" name="Text Box 16">
          <a:extLst>
            <a:ext uri="{FF2B5EF4-FFF2-40B4-BE49-F238E27FC236}">
              <a16:creationId xmlns:a16="http://schemas.microsoft.com/office/drawing/2014/main" id="{1FAE9D3B-8BEE-4196-B089-FA911081105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1" name="Text Box 17">
          <a:extLst>
            <a:ext uri="{FF2B5EF4-FFF2-40B4-BE49-F238E27FC236}">
              <a16:creationId xmlns:a16="http://schemas.microsoft.com/office/drawing/2014/main" id="{01692437-229B-4833-B4F5-D2580F6C7F7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2" name="Text Box 6">
          <a:extLst>
            <a:ext uri="{FF2B5EF4-FFF2-40B4-BE49-F238E27FC236}">
              <a16:creationId xmlns:a16="http://schemas.microsoft.com/office/drawing/2014/main" id="{7306086A-D555-4120-9DF9-FA75A540E4E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3" name="Text Box 7">
          <a:extLst>
            <a:ext uri="{FF2B5EF4-FFF2-40B4-BE49-F238E27FC236}">
              <a16:creationId xmlns:a16="http://schemas.microsoft.com/office/drawing/2014/main" id="{42256AB4-80F0-4852-9D0B-0AF90EFC3B4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4" name="Text Box 8">
          <a:extLst>
            <a:ext uri="{FF2B5EF4-FFF2-40B4-BE49-F238E27FC236}">
              <a16:creationId xmlns:a16="http://schemas.microsoft.com/office/drawing/2014/main" id="{4EA45DE3-3B6E-4C37-8315-2F7F69B0693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5" name="Text Box 9">
          <a:extLst>
            <a:ext uri="{FF2B5EF4-FFF2-40B4-BE49-F238E27FC236}">
              <a16:creationId xmlns:a16="http://schemas.microsoft.com/office/drawing/2014/main" id="{6A5151BA-30BE-4ADC-BE6B-7F254741887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6" name="Text Box 10">
          <a:extLst>
            <a:ext uri="{FF2B5EF4-FFF2-40B4-BE49-F238E27FC236}">
              <a16:creationId xmlns:a16="http://schemas.microsoft.com/office/drawing/2014/main" id="{3FAD4B06-DB12-4447-BCAC-89829D80B56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7" name="Text Box 11">
          <a:extLst>
            <a:ext uri="{FF2B5EF4-FFF2-40B4-BE49-F238E27FC236}">
              <a16:creationId xmlns:a16="http://schemas.microsoft.com/office/drawing/2014/main" id="{750AE18D-A9C3-47C4-BC86-1C34A1ABD5C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8" name="Text Box 12">
          <a:extLst>
            <a:ext uri="{FF2B5EF4-FFF2-40B4-BE49-F238E27FC236}">
              <a16:creationId xmlns:a16="http://schemas.microsoft.com/office/drawing/2014/main" id="{04C2078B-4C2F-41C0-832B-4FDF2A46908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899" name="Text Box 13">
          <a:extLst>
            <a:ext uri="{FF2B5EF4-FFF2-40B4-BE49-F238E27FC236}">
              <a16:creationId xmlns:a16="http://schemas.microsoft.com/office/drawing/2014/main" id="{99B6DCD5-9CE2-4908-8136-0CD3CAED720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0" name="Text Box 14">
          <a:extLst>
            <a:ext uri="{FF2B5EF4-FFF2-40B4-BE49-F238E27FC236}">
              <a16:creationId xmlns:a16="http://schemas.microsoft.com/office/drawing/2014/main" id="{C9B3A724-1782-494F-8D9B-433BD43CEE6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1" name="Text Box 15">
          <a:extLst>
            <a:ext uri="{FF2B5EF4-FFF2-40B4-BE49-F238E27FC236}">
              <a16:creationId xmlns:a16="http://schemas.microsoft.com/office/drawing/2014/main" id="{5A3CFFEE-EC01-47B8-BEA4-271ACBEB8DC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2" name="Text Box 16">
          <a:extLst>
            <a:ext uri="{FF2B5EF4-FFF2-40B4-BE49-F238E27FC236}">
              <a16:creationId xmlns:a16="http://schemas.microsoft.com/office/drawing/2014/main" id="{CB5F7F1F-BE96-4810-9254-F877E736B03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3" name="Text Box 17">
          <a:extLst>
            <a:ext uri="{FF2B5EF4-FFF2-40B4-BE49-F238E27FC236}">
              <a16:creationId xmlns:a16="http://schemas.microsoft.com/office/drawing/2014/main" id="{77529E2B-1165-4266-8C46-2854735537E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4" name="Text Box 6">
          <a:extLst>
            <a:ext uri="{FF2B5EF4-FFF2-40B4-BE49-F238E27FC236}">
              <a16:creationId xmlns:a16="http://schemas.microsoft.com/office/drawing/2014/main" id="{DF262B30-99E7-427E-AB2C-B58E4079635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5" name="Text Box 7">
          <a:extLst>
            <a:ext uri="{FF2B5EF4-FFF2-40B4-BE49-F238E27FC236}">
              <a16:creationId xmlns:a16="http://schemas.microsoft.com/office/drawing/2014/main" id="{6FCD5C97-0CB8-45C2-9217-513C1FD5F65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6" name="Text Box 8">
          <a:extLst>
            <a:ext uri="{FF2B5EF4-FFF2-40B4-BE49-F238E27FC236}">
              <a16:creationId xmlns:a16="http://schemas.microsoft.com/office/drawing/2014/main" id="{08AAEC8E-49E3-4FB9-8AC8-E79B197FA45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7" name="Text Box 9">
          <a:extLst>
            <a:ext uri="{FF2B5EF4-FFF2-40B4-BE49-F238E27FC236}">
              <a16:creationId xmlns:a16="http://schemas.microsoft.com/office/drawing/2014/main" id="{0B13A26C-AA4F-4299-8DBE-B5E26EE5E04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8" name="Text Box 10">
          <a:extLst>
            <a:ext uri="{FF2B5EF4-FFF2-40B4-BE49-F238E27FC236}">
              <a16:creationId xmlns:a16="http://schemas.microsoft.com/office/drawing/2014/main" id="{8EB0B06C-D182-4A1C-8812-80CBF46EA47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09" name="Text Box 11">
          <a:extLst>
            <a:ext uri="{FF2B5EF4-FFF2-40B4-BE49-F238E27FC236}">
              <a16:creationId xmlns:a16="http://schemas.microsoft.com/office/drawing/2014/main" id="{D78C9196-1829-4EBB-8F88-B3A593D6C7C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0" name="Text Box 12">
          <a:extLst>
            <a:ext uri="{FF2B5EF4-FFF2-40B4-BE49-F238E27FC236}">
              <a16:creationId xmlns:a16="http://schemas.microsoft.com/office/drawing/2014/main" id="{54C0F5DD-DD5D-46D5-ACD2-2FAC47BFD1D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1" name="Text Box 13">
          <a:extLst>
            <a:ext uri="{FF2B5EF4-FFF2-40B4-BE49-F238E27FC236}">
              <a16:creationId xmlns:a16="http://schemas.microsoft.com/office/drawing/2014/main" id="{8CE0985F-F2CE-4493-BEEB-1192A399BD1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2" name="Text Box 14">
          <a:extLst>
            <a:ext uri="{FF2B5EF4-FFF2-40B4-BE49-F238E27FC236}">
              <a16:creationId xmlns:a16="http://schemas.microsoft.com/office/drawing/2014/main" id="{2D877FF9-7212-48B5-9D5C-EB4C3DA27E5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3" name="Text Box 15">
          <a:extLst>
            <a:ext uri="{FF2B5EF4-FFF2-40B4-BE49-F238E27FC236}">
              <a16:creationId xmlns:a16="http://schemas.microsoft.com/office/drawing/2014/main" id="{64A183D7-4FE0-4C0F-BDFA-1E47772546F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4" name="Text Box 16">
          <a:extLst>
            <a:ext uri="{FF2B5EF4-FFF2-40B4-BE49-F238E27FC236}">
              <a16:creationId xmlns:a16="http://schemas.microsoft.com/office/drawing/2014/main" id="{E3959F26-5610-4CF8-AFA1-5F8CF4B78CA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5" name="Text Box 17">
          <a:extLst>
            <a:ext uri="{FF2B5EF4-FFF2-40B4-BE49-F238E27FC236}">
              <a16:creationId xmlns:a16="http://schemas.microsoft.com/office/drawing/2014/main" id="{50C61D72-A8FD-47C4-9E6C-6BC4DC73333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6" name="Text Box 7">
          <a:extLst>
            <a:ext uri="{FF2B5EF4-FFF2-40B4-BE49-F238E27FC236}">
              <a16:creationId xmlns:a16="http://schemas.microsoft.com/office/drawing/2014/main" id="{FE32EFBD-2E95-4A15-A6DE-488EB97B670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7" name="Text Box 8">
          <a:extLst>
            <a:ext uri="{FF2B5EF4-FFF2-40B4-BE49-F238E27FC236}">
              <a16:creationId xmlns:a16="http://schemas.microsoft.com/office/drawing/2014/main" id="{37656CE5-01BA-4372-97AC-B18A4B478AE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8" name="Text Box 9">
          <a:extLst>
            <a:ext uri="{FF2B5EF4-FFF2-40B4-BE49-F238E27FC236}">
              <a16:creationId xmlns:a16="http://schemas.microsoft.com/office/drawing/2014/main" id="{E1E02898-0D76-4A9C-BA1F-C839CB6A2D5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19" name="Text Box 10">
          <a:extLst>
            <a:ext uri="{FF2B5EF4-FFF2-40B4-BE49-F238E27FC236}">
              <a16:creationId xmlns:a16="http://schemas.microsoft.com/office/drawing/2014/main" id="{989081C6-3B20-42C2-918B-3A668FB1F05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0" name="Text Box 11">
          <a:extLst>
            <a:ext uri="{FF2B5EF4-FFF2-40B4-BE49-F238E27FC236}">
              <a16:creationId xmlns:a16="http://schemas.microsoft.com/office/drawing/2014/main" id="{2E2C6026-50FA-4E52-9A14-F8CB2E482A5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1" name="Text Box 12">
          <a:extLst>
            <a:ext uri="{FF2B5EF4-FFF2-40B4-BE49-F238E27FC236}">
              <a16:creationId xmlns:a16="http://schemas.microsoft.com/office/drawing/2014/main" id="{B87BE865-03A2-43AA-97C1-8FF8C6F3A6D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2" name="Text Box 13">
          <a:extLst>
            <a:ext uri="{FF2B5EF4-FFF2-40B4-BE49-F238E27FC236}">
              <a16:creationId xmlns:a16="http://schemas.microsoft.com/office/drawing/2014/main" id="{FFB4E4ED-8B62-4470-A4C0-FF6856F1A59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3" name="Text Box 14">
          <a:extLst>
            <a:ext uri="{FF2B5EF4-FFF2-40B4-BE49-F238E27FC236}">
              <a16:creationId xmlns:a16="http://schemas.microsoft.com/office/drawing/2014/main" id="{0ACEB74E-B3BC-4293-B91D-5E29804A58F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4" name="Text Box 15">
          <a:extLst>
            <a:ext uri="{FF2B5EF4-FFF2-40B4-BE49-F238E27FC236}">
              <a16:creationId xmlns:a16="http://schemas.microsoft.com/office/drawing/2014/main" id="{D0A1A279-D016-43B1-9FBB-FE9673769B5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5" name="Text Box 16">
          <a:extLst>
            <a:ext uri="{FF2B5EF4-FFF2-40B4-BE49-F238E27FC236}">
              <a16:creationId xmlns:a16="http://schemas.microsoft.com/office/drawing/2014/main" id="{49C413D5-5987-45D8-B365-47794F1256D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6" name="Text Box 17">
          <a:extLst>
            <a:ext uri="{FF2B5EF4-FFF2-40B4-BE49-F238E27FC236}">
              <a16:creationId xmlns:a16="http://schemas.microsoft.com/office/drawing/2014/main" id="{8818D5EE-329E-4F13-AE59-FCC8A4F4FCD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7" name="Text Box 6">
          <a:extLst>
            <a:ext uri="{FF2B5EF4-FFF2-40B4-BE49-F238E27FC236}">
              <a16:creationId xmlns:a16="http://schemas.microsoft.com/office/drawing/2014/main" id="{512AF4C1-A9F9-4D90-8198-0766B8F7490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8" name="Text Box 7">
          <a:extLst>
            <a:ext uri="{FF2B5EF4-FFF2-40B4-BE49-F238E27FC236}">
              <a16:creationId xmlns:a16="http://schemas.microsoft.com/office/drawing/2014/main" id="{A98FD41B-1E23-4612-969A-2053666DFE9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29" name="Text Box 8">
          <a:extLst>
            <a:ext uri="{FF2B5EF4-FFF2-40B4-BE49-F238E27FC236}">
              <a16:creationId xmlns:a16="http://schemas.microsoft.com/office/drawing/2014/main" id="{06E02CB6-A677-416F-AE46-7996E770B8F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0" name="Text Box 9">
          <a:extLst>
            <a:ext uri="{FF2B5EF4-FFF2-40B4-BE49-F238E27FC236}">
              <a16:creationId xmlns:a16="http://schemas.microsoft.com/office/drawing/2014/main" id="{16C6CD85-781D-48BC-BF97-C06A46C0E0E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1" name="Text Box 10">
          <a:extLst>
            <a:ext uri="{FF2B5EF4-FFF2-40B4-BE49-F238E27FC236}">
              <a16:creationId xmlns:a16="http://schemas.microsoft.com/office/drawing/2014/main" id="{1EE0121B-C48A-40AC-B906-5F922B7DA05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2" name="Text Box 11">
          <a:extLst>
            <a:ext uri="{FF2B5EF4-FFF2-40B4-BE49-F238E27FC236}">
              <a16:creationId xmlns:a16="http://schemas.microsoft.com/office/drawing/2014/main" id="{98B6AAB7-3236-48A4-A96C-FD86F663B4F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3" name="Text Box 12">
          <a:extLst>
            <a:ext uri="{FF2B5EF4-FFF2-40B4-BE49-F238E27FC236}">
              <a16:creationId xmlns:a16="http://schemas.microsoft.com/office/drawing/2014/main" id="{BD79732F-DB82-47E0-98A9-6138D8E6DA8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4" name="Text Box 13">
          <a:extLst>
            <a:ext uri="{FF2B5EF4-FFF2-40B4-BE49-F238E27FC236}">
              <a16:creationId xmlns:a16="http://schemas.microsoft.com/office/drawing/2014/main" id="{AC878332-0D8F-4E9E-90B9-76718FEFA31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5" name="Text Box 14">
          <a:extLst>
            <a:ext uri="{FF2B5EF4-FFF2-40B4-BE49-F238E27FC236}">
              <a16:creationId xmlns:a16="http://schemas.microsoft.com/office/drawing/2014/main" id="{81B348F0-F506-4114-B3AA-06B22D4FE9B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6" name="Text Box 15">
          <a:extLst>
            <a:ext uri="{FF2B5EF4-FFF2-40B4-BE49-F238E27FC236}">
              <a16:creationId xmlns:a16="http://schemas.microsoft.com/office/drawing/2014/main" id="{EBB6CA2D-15C4-4475-9981-3106905F11D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7" name="Text Box 16">
          <a:extLst>
            <a:ext uri="{FF2B5EF4-FFF2-40B4-BE49-F238E27FC236}">
              <a16:creationId xmlns:a16="http://schemas.microsoft.com/office/drawing/2014/main" id="{00981C72-003A-4D5F-A4E8-B9215FF507F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8" name="Text Box 17">
          <a:extLst>
            <a:ext uri="{FF2B5EF4-FFF2-40B4-BE49-F238E27FC236}">
              <a16:creationId xmlns:a16="http://schemas.microsoft.com/office/drawing/2014/main" id="{2BC79EDB-0A92-47D4-BB19-17920A4003D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39" name="Text Box 6">
          <a:extLst>
            <a:ext uri="{FF2B5EF4-FFF2-40B4-BE49-F238E27FC236}">
              <a16:creationId xmlns:a16="http://schemas.microsoft.com/office/drawing/2014/main" id="{03E680E2-5277-45F5-BF70-2C5AD292A9E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0" name="Text Box 7">
          <a:extLst>
            <a:ext uri="{FF2B5EF4-FFF2-40B4-BE49-F238E27FC236}">
              <a16:creationId xmlns:a16="http://schemas.microsoft.com/office/drawing/2014/main" id="{04FE5253-8BF9-4FF3-B5DF-EB91A2E8CC8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1" name="Text Box 8">
          <a:extLst>
            <a:ext uri="{FF2B5EF4-FFF2-40B4-BE49-F238E27FC236}">
              <a16:creationId xmlns:a16="http://schemas.microsoft.com/office/drawing/2014/main" id="{22C93217-9847-404B-9C64-9F23AD3645C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2" name="Text Box 9">
          <a:extLst>
            <a:ext uri="{FF2B5EF4-FFF2-40B4-BE49-F238E27FC236}">
              <a16:creationId xmlns:a16="http://schemas.microsoft.com/office/drawing/2014/main" id="{1F1F28DA-5B63-4071-94F8-CDC04071BB8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3" name="Text Box 10">
          <a:extLst>
            <a:ext uri="{FF2B5EF4-FFF2-40B4-BE49-F238E27FC236}">
              <a16:creationId xmlns:a16="http://schemas.microsoft.com/office/drawing/2014/main" id="{C4BE889C-8D80-4449-9430-9A65DC11161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4" name="Text Box 11">
          <a:extLst>
            <a:ext uri="{FF2B5EF4-FFF2-40B4-BE49-F238E27FC236}">
              <a16:creationId xmlns:a16="http://schemas.microsoft.com/office/drawing/2014/main" id="{550AF2DE-2D14-4811-8566-B9191FE7856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5" name="Text Box 12">
          <a:extLst>
            <a:ext uri="{FF2B5EF4-FFF2-40B4-BE49-F238E27FC236}">
              <a16:creationId xmlns:a16="http://schemas.microsoft.com/office/drawing/2014/main" id="{CFC0D31F-7B79-4DE9-9CAE-7BB9797AC49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6" name="Text Box 13">
          <a:extLst>
            <a:ext uri="{FF2B5EF4-FFF2-40B4-BE49-F238E27FC236}">
              <a16:creationId xmlns:a16="http://schemas.microsoft.com/office/drawing/2014/main" id="{837C8AC2-8DA6-40D2-B400-867B10B3254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7" name="Text Box 14">
          <a:extLst>
            <a:ext uri="{FF2B5EF4-FFF2-40B4-BE49-F238E27FC236}">
              <a16:creationId xmlns:a16="http://schemas.microsoft.com/office/drawing/2014/main" id="{E25DA8AD-31F8-4358-8EC6-9B4CDF58CA1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8" name="Text Box 15">
          <a:extLst>
            <a:ext uri="{FF2B5EF4-FFF2-40B4-BE49-F238E27FC236}">
              <a16:creationId xmlns:a16="http://schemas.microsoft.com/office/drawing/2014/main" id="{5A704C2D-E410-4FA9-977B-9E081891922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49" name="Text Box 16">
          <a:extLst>
            <a:ext uri="{FF2B5EF4-FFF2-40B4-BE49-F238E27FC236}">
              <a16:creationId xmlns:a16="http://schemas.microsoft.com/office/drawing/2014/main" id="{1E1900BA-4CE4-4B44-A8AC-BCE7C955F0D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0" name="Text Box 17">
          <a:extLst>
            <a:ext uri="{FF2B5EF4-FFF2-40B4-BE49-F238E27FC236}">
              <a16:creationId xmlns:a16="http://schemas.microsoft.com/office/drawing/2014/main" id="{0F093979-EF33-4E89-843D-9C23F54CFAE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1" name="Text Box 6">
          <a:extLst>
            <a:ext uri="{FF2B5EF4-FFF2-40B4-BE49-F238E27FC236}">
              <a16:creationId xmlns:a16="http://schemas.microsoft.com/office/drawing/2014/main" id="{E66D50CC-221C-47D8-A6FD-EC7427EE89D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2" name="Text Box 7">
          <a:extLst>
            <a:ext uri="{FF2B5EF4-FFF2-40B4-BE49-F238E27FC236}">
              <a16:creationId xmlns:a16="http://schemas.microsoft.com/office/drawing/2014/main" id="{326926B0-0E10-453C-AF35-A98DD30B24A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3" name="Text Box 8">
          <a:extLst>
            <a:ext uri="{FF2B5EF4-FFF2-40B4-BE49-F238E27FC236}">
              <a16:creationId xmlns:a16="http://schemas.microsoft.com/office/drawing/2014/main" id="{C030378B-85EF-4CCB-8B27-F3472A917C0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4" name="Text Box 9">
          <a:extLst>
            <a:ext uri="{FF2B5EF4-FFF2-40B4-BE49-F238E27FC236}">
              <a16:creationId xmlns:a16="http://schemas.microsoft.com/office/drawing/2014/main" id="{E48C39EA-CCFC-45D0-B6CA-3BDCA3B1CE0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5" name="Text Box 10">
          <a:extLst>
            <a:ext uri="{FF2B5EF4-FFF2-40B4-BE49-F238E27FC236}">
              <a16:creationId xmlns:a16="http://schemas.microsoft.com/office/drawing/2014/main" id="{6A03C52A-4F0D-49B7-BAB6-831BE512DC0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6" name="Text Box 11">
          <a:extLst>
            <a:ext uri="{FF2B5EF4-FFF2-40B4-BE49-F238E27FC236}">
              <a16:creationId xmlns:a16="http://schemas.microsoft.com/office/drawing/2014/main" id="{24DCD263-B266-4B9C-A6DE-73ACA6CF95F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7" name="Text Box 12">
          <a:extLst>
            <a:ext uri="{FF2B5EF4-FFF2-40B4-BE49-F238E27FC236}">
              <a16:creationId xmlns:a16="http://schemas.microsoft.com/office/drawing/2014/main" id="{9A70FE41-604C-4362-89DA-D743DF00AB5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8" name="Text Box 13">
          <a:extLst>
            <a:ext uri="{FF2B5EF4-FFF2-40B4-BE49-F238E27FC236}">
              <a16:creationId xmlns:a16="http://schemas.microsoft.com/office/drawing/2014/main" id="{6C2194D3-4B34-46B9-B8E7-DB5533DF817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59" name="Text Box 14">
          <a:extLst>
            <a:ext uri="{FF2B5EF4-FFF2-40B4-BE49-F238E27FC236}">
              <a16:creationId xmlns:a16="http://schemas.microsoft.com/office/drawing/2014/main" id="{22D4195E-10E6-436D-BA05-8FD5F9F8BA5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0" name="Text Box 15">
          <a:extLst>
            <a:ext uri="{FF2B5EF4-FFF2-40B4-BE49-F238E27FC236}">
              <a16:creationId xmlns:a16="http://schemas.microsoft.com/office/drawing/2014/main" id="{2D771E10-F5C4-4F07-9658-C497518DA63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1" name="Text Box 16">
          <a:extLst>
            <a:ext uri="{FF2B5EF4-FFF2-40B4-BE49-F238E27FC236}">
              <a16:creationId xmlns:a16="http://schemas.microsoft.com/office/drawing/2014/main" id="{234038A0-19E9-4BBB-9054-836F5925D54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2" name="Text Box 17">
          <a:extLst>
            <a:ext uri="{FF2B5EF4-FFF2-40B4-BE49-F238E27FC236}">
              <a16:creationId xmlns:a16="http://schemas.microsoft.com/office/drawing/2014/main" id="{3F899A48-6B8F-4AB4-B13F-95E8C6DB862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3" name="Text Box 7">
          <a:extLst>
            <a:ext uri="{FF2B5EF4-FFF2-40B4-BE49-F238E27FC236}">
              <a16:creationId xmlns:a16="http://schemas.microsoft.com/office/drawing/2014/main" id="{9BE62FE2-9AB5-4895-8DE7-20FDA6590A2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4" name="Text Box 8">
          <a:extLst>
            <a:ext uri="{FF2B5EF4-FFF2-40B4-BE49-F238E27FC236}">
              <a16:creationId xmlns:a16="http://schemas.microsoft.com/office/drawing/2014/main" id="{24554EF9-253C-47FB-907B-AC508B42734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5" name="Text Box 9">
          <a:extLst>
            <a:ext uri="{FF2B5EF4-FFF2-40B4-BE49-F238E27FC236}">
              <a16:creationId xmlns:a16="http://schemas.microsoft.com/office/drawing/2014/main" id="{DB4DB4C8-A585-4946-90FD-EE1EB71B20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6" name="Text Box 10">
          <a:extLst>
            <a:ext uri="{FF2B5EF4-FFF2-40B4-BE49-F238E27FC236}">
              <a16:creationId xmlns:a16="http://schemas.microsoft.com/office/drawing/2014/main" id="{640ABBBF-A7AA-4594-B2C8-E12CEBFABF2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7" name="Text Box 11">
          <a:extLst>
            <a:ext uri="{FF2B5EF4-FFF2-40B4-BE49-F238E27FC236}">
              <a16:creationId xmlns:a16="http://schemas.microsoft.com/office/drawing/2014/main" id="{A76A3580-87CA-446B-BBA6-F1FCCF11840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8" name="Text Box 12">
          <a:extLst>
            <a:ext uri="{FF2B5EF4-FFF2-40B4-BE49-F238E27FC236}">
              <a16:creationId xmlns:a16="http://schemas.microsoft.com/office/drawing/2014/main" id="{1E7F1833-AD51-49F1-B396-7841FB15A80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69" name="Text Box 13">
          <a:extLst>
            <a:ext uri="{FF2B5EF4-FFF2-40B4-BE49-F238E27FC236}">
              <a16:creationId xmlns:a16="http://schemas.microsoft.com/office/drawing/2014/main" id="{275B023C-6853-45EA-BF85-C0F393ACE83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0" name="Text Box 14">
          <a:extLst>
            <a:ext uri="{FF2B5EF4-FFF2-40B4-BE49-F238E27FC236}">
              <a16:creationId xmlns:a16="http://schemas.microsoft.com/office/drawing/2014/main" id="{DC453D80-C396-470C-8834-FDCCA3858F8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1" name="Text Box 15">
          <a:extLst>
            <a:ext uri="{FF2B5EF4-FFF2-40B4-BE49-F238E27FC236}">
              <a16:creationId xmlns:a16="http://schemas.microsoft.com/office/drawing/2014/main" id="{769A73B4-5AC3-47D3-A0C0-6BD5C85CE2C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2" name="Text Box 16">
          <a:extLst>
            <a:ext uri="{FF2B5EF4-FFF2-40B4-BE49-F238E27FC236}">
              <a16:creationId xmlns:a16="http://schemas.microsoft.com/office/drawing/2014/main" id="{47260C1C-2317-4DFE-825F-71E42B4065E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3" name="Text Box 17">
          <a:extLst>
            <a:ext uri="{FF2B5EF4-FFF2-40B4-BE49-F238E27FC236}">
              <a16:creationId xmlns:a16="http://schemas.microsoft.com/office/drawing/2014/main" id="{4BF7C1CA-F319-44FC-A986-22A37F60202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4" name="Text Box 6">
          <a:extLst>
            <a:ext uri="{FF2B5EF4-FFF2-40B4-BE49-F238E27FC236}">
              <a16:creationId xmlns:a16="http://schemas.microsoft.com/office/drawing/2014/main" id="{D44A3046-0EC5-4404-A13D-46F8D0A9EC9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5" name="Text Box 7">
          <a:extLst>
            <a:ext uri="{FF2B5EF4-FFF2-40B4-BE49-F238E27FC236}">
              <a16:creationId xmlns:a16="http://schemas.microsoft.com/office/drawing/2014/main" id="{639A7696-AF7C-41A1-BA26-542C950B05B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6" name="Text Box 8">
          <a:extLst>
            <a:ext uri="{FF2B5EF4-FFF2-40B4-BE49-F238E27FC236}">
              <a16:creationId xmlns:a16="http://schemas.microsoft.com/office/drawing/2014/main" id="{677822FE-E3F7-4E1B-81E4-1171A5DE276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7" name="Text Box 9">
          <a:extLst>
            <a:ext uri="{FF2B5EF4-FFF2-40B4-BE49-F238E27FC236}">
              <a16:creationId xmlns:a16="http://schemas.microsoft.com/office/drawing/2014/main" id="{3C16B0DF-DEA2-4A03-8CF0-20210CE05D2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8" name="Text Box 10">
          <a:extLst>
            <a:ext uri="{FF2B5EF4-FFF2-40B4-BE49-F238E27FC236}">
              <a16:creationId xmlns:a16="http://schemas.microsoft.com/office/drawing/2014/main" id="{7C6B4BD9-F4D9-4067-93B0-F433D0030CF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79" name="Text Box 11">
          <a:extLst>
            <a:ext uri="{FF2B5EF4-FFF2-40B4-BE49-F238E27FC236}">
              <a16:creationId xmlns:a16="http://schemas.microsoft.com/office/drawing/2014/main" id="{FB2ECA93-EA83-4E6D-B0B6-93134A0FED7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0" name="Text Box 12">
          <a:extLst>
            <a:ext uri="{FF2B5EF4-FFF2-40B4-BE49-F238E27FC236}">
              <a16:creationId xmlns:a16="http://schemas.microsoft.com/office/drawing/2014/main" id="{62633347-9EF9-496E-9270-5FB423AA5E2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1" name="Text Box 13">
          <a:extLst>
            <a:ext uri="{FF2B5EF4-FFF2-40B4-BE49-F238E27FC236}">
              <a16:creationId xmlns:a16="http://schemas.microsoft.com/office/drawing/2014/main" id="{70C96B64-2169-4A94-A6DB-66A2AAC3A11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2" name="Text Box 14">
          <a:extLst>
            <a:ext uri="{FF2B5EF4-FFF2-40B4-BE49-F238E27FC236}">
              <a16:creationId xmlns:a16="http://schemas.microsoft.com/office/drawing/2014/main" id="{FE17A4A8-CD1D-4717-ADA4-60D561505F0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3" name="Text Box 15">
          <a:extLst>
            <a:ext uri="{FF2B5EF4-FFF2-40B4-BE49-F238E27FC236}">
              <a16:creationId xmlns:a16="http://schemas.microsoft.com/office/drawing/2014/main" id="{9C5F029B-7C9D-41D4-AD28-2A9B52DCD35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4" name="Text Box 16">
          <a:extLst>
            <a:ext uri="{FF2B5EF4-FFF2-40B4-BE49-F238E27FC236}">
              <a16:creationId xmlns:a16="http://schemas.microsoft.com/office/drawing/2014/main" id="{BBAD6C99-B512-4C4C-A10F-2E478414BD1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5" name="Text Box 17">
          <a:extLst>
            <a:ext uri="{FF2B5EF4-FFF2-40B4-BE49-F238E27FC236}">
              <a16:creationId xmlns:a16="http://schemas.microsoft.com/office/drawing/2014/main" id="{A5AD02D5-85F0-4276-A952-C6C2A4E03A9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6" name="Text Box 6">
          <a:extLst>
            <a:ext uri="{FF2B5EF4-FFF2-40B4-BE49-F238E27FC236}">
              <a16:creationId xmlns:a16="http://schemas.microsoft.com/office/drawing/2014/main" id="{505D36C1-5382-4F4B-9113-F5D31F7C277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7" name="Text Box 7">
          <a:extLst>
            <a:ext uri="{FF2B5EF4-FFF2-40B4-BE49-F238E27FC236}">
              <a16:creationId xmlns:a16="http://schemas.microsoft.com/office/drawing/2014/main" id="{ED77ACB4-C50A-4FD4-BC6F-9156C6EEE32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8" name="Text Box 8">
          <a:extLst>
            <a:ext uri="{FF2B5EF4-FFF2-40B4-BE49-F238E27FC236}">
              <a16:creationId xmlns:a16="http://schemas.microsoft.com/office/drawing/2014/main" id="{7596E786-29AC-48F3-AEC5-2846FAFC74E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89" name="Text Box 9">
          <a:extLst>
            <a:ext uri="{FF2B5EF4-FFF2-40B4-BE49-F238E27FC236}">
              <a16:creationId xmlns:a16="http://schemas.microsoft.com/office/drawing/2014/main" id="{F091E107-BB6F-4C4D-9E3F-3657B48DDCD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0" name="Text Box 10">
          <a:extLst>
            <a:ext uri="{FF2B5EF4-FFF2-40B4-BE49-F238E27FC236}">
              <a16:creationId xmlns:a16="http://schemas.microsoft.com/office/drawing/2014/main" id="{1E8BC09A-DA80-4D97-81D8-601807C62AB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1" name="Text Box 11">
          <a:extLst>
            <a:ext uri="{FF2B5EF4-FFF2-40B4-BE49-F238E27FC236}">
              <a16:creationId xmlns:a16="http://schemas.microsoft.com/office/drawing/2014/main" id="{62716FA9-B11B-43FF-AE46-112216B1E87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2" name="Text Box 12">
          <a:extLst>
            <a:ext uri="{FF2B5EF4-FFF2-40B4-BE49-F238E27FC236}">
              <a16:creationId xmlns:a16="http://schemas.microsoft.com/office/drawing/2014/main" id="{D24AC85F-B5FF-4A2C-AFBD-C5F3E6F6261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3" name="Text Box 13">
          <a:extLst>
            <a:ext uri="{FF2B5EF4-FFF2-40B4-BE49-F238E27FC236}">
              <a16:creationId xmlns:a16="http://schemas.microsoft.com/office/drawing/2014/main" id="{07E11FC9-A0DB-4056-9307-A52642241F4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4" name="Text Box 14">
          <a:extLst>
            <a:ext uri="{FF2B5EF4-FFF2-40B4-BE49-F238E27FC236}">
              <a16:creationId xmlns:a16="http://schemas.microsoft.com/office/drawing/2014/main" id="{82781EE3-8E7F-4AF1-A995-5ECA4A28D13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5" name="Text Box 15">
          <a:extLst>
            <a:ext uri="{FF2B5EF4-FFF2-40B4-BE49-F238E27FC236}">
              <a16:creationId xmlns:a16="http://schemas.microsoft.com/office/drawing/2014/main" id="{3F9B0A78-AA49-4D95-9D0D-6F384B0DED9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6" name="Text Box 16">
          <a:extLst>
            <a:ext uri="{FF2B5EF4-FFF2-40B4-BE49-F238E27FC236}">
              <a16:creationId xmlns:a16="http://schemas.microsoft.com/office/drawing/2014/main" id="{0191E63C-E5C2-42CD-930B-9DAB8987B36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7" name="Text Box 17">
          <a:extLst>
            <a:ext uri="{FF2B5EF4-FFF2-40B4-BE49-F238E27FC236}">
              <a16:creationId xmlns:a16="http://schemas.microsoft.com/office/drawing/2014/main" id="{20792A5D-8FB4-445A-98C1-C317A39A73C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8" name="Text Box 6">
          <a:extLst>
            <a:ext uri="{FF2B5EF4-FFF2-40B4-BE49-F238E27FC236}">
              <a16:creationId xmlns:a16="http://schemas.microsoft.com/office/drawing/2014/main" id="{709D1413-003B-47EB-B363-750B8A84636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999" name="Text Box 7">
          <a:extLst>
            <a:ext uri="{FF2B5EF4-FFF2-40B4-BE49-F238E27FC236}">
              <a16:creationId xmlns:a16="http://schemas.microsoft.com/office/drawing/2014/main" id="{DD3EF06C-12E4-49C1-B7DF-20C1779A25E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0" name="Text Box 8">
          <a:extLst>
            <a:ext uri="{FF2B5EF4-FFF2-40B4-BE49-F238E27FC236}">
              <a16:creationId xmlns:a16="http://schemas.microsoft.com/office/drawing/2014/main" id="{C52D2318-C08B-48EE-975F-5A2D93D303B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1" name="Text Box 9">
          <a:extLst>
            <a:ext uri="{FF2B5EF4-FFF2-40B4-BE49-F238E27FC236}">
              <a16:creationId xmlns:a16="http://schemas.microsoft.com/office/drawing/2014/main" id="{C8730783-5E99-49AF-A3F5-57CAAFED1B9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2" name="Text Box 10">
          <a:extLst>
            <a:ext uri="{FF2B5EF4-FFF2-40B4-BE49-F238E27FC236}">
              <a16:creationId xmlns:a16="http://schemas.microsoft.com/office/drawing/2014/main" id="{B7F6038D-1DF1-4FBF-BC5E-46D0466C393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3" name="Text Box 11">
          <a:extLst>
            <a:ext uri="{FF2B5EF4-FFF2-40B4-BE49-F238E27FC236}">
              <a16:creationId xmlns:a16="http://schemas.microsoft.com/office/drawing/2014/main" id="{A3D1B360-11C5-4217-A636-3D971F1C120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4" name="Text Box 12">
          <a:extLst>
            <a:ext uri="{FF2B5EF4-FFF2-40B4-BE49-F238E27FC236}">
              <a16:creationId xmlns:a16="http://schemas.microsoft.com/office/drawing/2014/main" id="{538A0C0E-F72A-45A7-B462-1721DB39F6F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5" name="Text Box 13">
          <a:extLst>
            <a:ext uri="{FF2B5EF4-FFF2-40B4-BE49-F238E27FC236}">
              <a16:creationId xmlns:a16="http://schemas.microsoft.com/office/drawing/2014/main" id="{59E7F112-AB1A-47D2-97AB-A3B0AE77C67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6" name="Text Box 14">
          <a:extLst>
            <a:ext uri="{FF2B5EF4-FFF2-40B4-BE49-F238E27FC236}">
              <a16:creationId xmlns:a16="http://schemas.microsoft.com/office/drawing/2014/main" id="{C35D5F68-EA86-4EF5-AC8C-CE87201F149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7" name="Text Box 15">
          <a:extLst>
            <a:ext uri="{FF2B5EF4-FFF2-40B4-BE49-F238E27FC236}">
              <a16:creationId xmlns:a16="http://schemas.microsoft.com/office/drawing/2014/main" id="{AD7BDD3F-188D-40C8-87F7-E6CC000F990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8" name="Text Box 16">
          <a:extLst>
            <a:ext uri="{FF2B5EF4-FFF2-40B4-BE49-F238E27FC236}">
              <a16:creationId xmlns:a16="http://schemas.microsoft.com/office/drawing/2014/main" id="{D3C6C133-AB98-46AC-B747-37970B15C43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09" name="Text Box 17">
          <a:extLst>
            <a:ext uri="{FF2B5EF4-FFF2-40B4-BE49-F238E27FC236}">
              <a16:creationId xmlns:a16="http://schemas.microsoft.com/office/drawing/2014/main" id="{974B66B7-C3C6-43DF-AE0F-ABFAC312D30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0" name="Text Box 7">
          <a:extLst>
            <a:ext uri="{FF2B5EF4-FFF2-40B4-BE49-F238E27FC236}">
              <a16:creationId xmlns:a16="http://schemas.microsoft.com/office/drawing/2014/main" id="{B481CEC0-6A3C-4BCE-A400-125281691F5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1" name="Text Box 8">
          <a:extLst>
            <a:ext uri="{FF2B5EF4-FFF2-40B4-BE49-F238E27FC236}">
              <a16:creationId xmlns:a16="http://schemas.microsoft.com/office/drawing/2014/main" id="{AF397C02-B758-41DD-A7C6-E4960E51804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2" name="Text Box 9">
          <a:extLst>
            <a:ext uri="{FF2B5EF4-FFF2-40B4-BE49-F238E27FC236}">
              <a16:creationId xmlns:a16="http://schemas.microsoft.com/office/drawing/2014/main" id="{E39C6BAA-A3A5-4E06-A2E2-559596B74BC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3" name="Text Box 10">
          <a:extLst>
            <a:ext uri="{FF2B5EF4-FFF2-40B4-BE49-F238E27FC236}">
              <a16:creationId xmlns:a16="http://schemas.microsoft.com/office/drawing/2014/main" id="{D2F8920E-2F91-489B-BA44-2EAC034D9E2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4" name="Text Box 11">
          <a:extLst>
            <a:ext uri="{FF2B5EF4-FFF2-40B4-BE49-F238E27FC236}">
              <a16:creationId xmlns:a16="http://schemas.microsoft.com/office/drawing/2014/main" id="{66FC865F-6044-40A5-8ED7-264C4F7B0E1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5" name="Text Box 12">
          <a:extLst>
            <a:ext uri="{FF2B5EF4-FFF2-40B4-BE49-F238E27FC236}">
              <a16:creationId xmlns:a16="http://schemas.microsoft.com/office/drawing/2014/main" id="{8679A86B-4689-4B6F-9C39-C8A085790DD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6" name="Text Box 13">
          <a:extLst>
            <a:ext uri="{FF2B5EF4-FFF2-40B4-BE49-F238E27FC236}">
              <a16:creationId xmlns:a16="http://schemas.microsoft.com/office/drawing/2014/main" id="{46822511-6EB3-48E9-9404-716F5FDAB07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7" name="Text Box 14">
          <a:extLst>
            <a:ext uri="{FF2B5EF4-FFF2-40B4-BE49-F238E27FC236}">
              <a16:creationId xmlns:a16="http://schemas.microsoft.com/office/drawing/2014/main" id="{40287A02-215A-4D76-9337-FBBF0241E1B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8" name="Text Box 15">
          <a:extLst>
            <a:ext uri="{FF2B5EF4-FFF2-40B4-BE49-F238E27FC236}">
              <a16:creationId xmlns:a16="http://schemas.microsoft.com/office/drawing/2014/main" id="{FF6EF802-B771-4C79-AD26-B5E601DC1BA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19" name="Text Box 16">
          <a:extLst>
            <a:ext uri="{FF2B5EF4-FFF2-40B4-BE49-F238E27FC236}">
              <a16:creationId xmlns:a16="http://schemas.microsoft.com/office/drawing/2014/main" id="{CB10FCBC-D8CE-4A38-A4F3-408A34D9FE1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0" name="Text Box 17">
          <a:extLst>
            <a:ext uri="{FF2B5EF4-FFF2-40B4-BE49-F238E27FC236}">
              <a16:creationId xmlns:a16="http://schemas.microsoft.com/office/drawing/2014/main" id="{DBFAFB3F-418F-4AB3-8BC8-7E7174822D8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1" name="Text Box 6">
          <a:extLst>
            <a:ext uri="{FF2B5EF4-FFF2-40B4-BE49-F238E27FC236}">
              <a16:creationId xmlns:a16="http://schemas.microsoft.com/office/drawing/2014/main" id="{DB8C3529-F301-4320-BFEE-A4A4BA182CE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2" name="Text Box 7">
          <a:extLst>
            <a:ext uri="{FF2B5EF4-FFF2-40B4-BE49-F238E27FC236}">
              <a16:creationId xmlns:a16="http://schemas.microsoft.com/office/drawing/2014/main" id="{DFFECFB5-B64A-4E73-AB16-ED0A305DA24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3" name="Text Box 8">
          <a:extLst>
            <a:ext uri="{FF2B5EF4-FFF2-40B4-BE49-F238E27FC236}">
              <a16:creationId xmlns:a16="http://schemas.microsoft.com/office/drawing/2014/main" id="{45FE46BE-F828-4BBA-BA6B-10012D6513C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4" name="Text Box 9">
          <a:extLst>
            <a:ext uri="{FF2B5EF4-FFF2-40B4-BE49-F238E27FC236}">
              <a16:creationId xmlns:a16="http://schemas.microsoft.com/office/drawing/2014/main" id="{FBF72441-F059-411F-A624-CC11BA24E9D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5" name="Text Box 10">
          <a:extLst>
            <a:ext uri="{FF2B5EF4-FFF2-40B4-BE49-F238E27FC236}">
              <a16:creationId xmlns:a16="http://schemas.microsoft.com/office/drawing/2014/main" id="{C7BAE595-A9D1-4BA9-B746-D56ED1F4768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6" name="Text Box 11">
          <a:extLst>
            <a:ext uri="{FF2B5EF4-FFF2-40B4-BE49-F238E27FC236}">
              <a16:creationId xmlns:a16="http://schemas.microsoft.com/office/drawing/2014/main" id="{FCBFC0AA-E8BF-4FC2-8CE3-B71CDD8FF39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7" name="Text Box 12">
          <a:extLst>
            <a:ext uri="{FF2B5EF4-FFF2-40B4-BE49-F238E27FC236}">
              <a16:creationId xmlns:a16="http://schemas.microsoft.com/office/drawing/2014/main" id="{4B0A11DF-3C3F-4556-86A5-F299BC9C65F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8" name="Text Box 13">
          <a:extLst>
            <a:ext uri="{FF2B5EF4-FFF2-40B4-BE49-F238E27FC236}">
              <a16:creationId xmlns:a16="http://schemas.microsoft.com/office/drawing/2014/main" id="{FADBF824-A557-4C17-932B-66189405B34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29" name="Text Box 14">
          <a:extLst>
            <a:ext uri="{FF2B5EF4-FFF2-40B4-BE49-F238E27FC236}">
              <a16:creationId xmlns:a16="http://schemas.microsoft.com/office/drawing/2014/main" id="{90528288-7CE1-4A82-984C-255BB516E00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0" name="Text Box 15">
          <a:extLst>
            <a:ext uri="{FF2B5EF4-FFF2-40B4-BE49-F238E27FC236}">
              <a16:creationId xmlns:a16="http://schemas.microsoft.com/office/drawing/2014/main" id="{9A9185A7-8910-4461-9329-B6BE6BCF49A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1" name="Text Box 16">
          <a:extLst>
            <a:ext uri="{FF2B5EF4-FFF2-40B4-BE49-F238E27FC236}">
              <a16:creationId xmlns:a16="http://schemas.microsoft.com/office/drawing/2014/main" id="{7C8B89BB-23E2-47AA-919B-18F06F2CDE4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2" name="Text Box 17">
          <a:extLst>
            <a:ext uri="{FF2B5EF4-FFF2-40B4-BE49-F238E27FC236}">
              <a16:creationId xmlns:a16="http://schemas.microsoft.com/office/drawing/2014/main" id="{9AC43EA2-E017-41D7-8F88-FB0A6A74CB1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3" name="Text Box 6">
          <a:extLst>
            <a:ext uri="{FF2B5EF4-FFF2-40B4-BE49-F238E27FC236}">
              <a16:creationId xmlns:a16="http://schemas.microsoft.com/office/drawing/2014/main" id="{BBA11719-A88E-42D0-A5B8-EF836D4630C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4" name="Text Box 7">
          <a:extLst>
            <a:ext uri="{FF2B5EF4-FFF2-40B4-BE49-F238E27FC236}">
              <a16:creationId xmlns:a16="http://schemas.microsoft.com/office/drawing/2014/main" id="{5BFC22F2-58C0-452F-8F2F-4A6C1C4881F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5" name="Text Box 8">
          <a:extLst>
            <a:ext uri="{FF2B5EF4-FFF2-40B4-BE49-F238E27FC236}">
              <a16:creationId xmlns:a16="http://schemas.microsoft.com/office/drawing/2014/main" id="{9C0BAA32-ED10-4179-A05A-941D0DD0558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6" name="Text Box 9">
          <a:extLst>
            <a:ext uri="{FF2B5EF4-FFF2-40B4-BE49-F238E27FC236}">
              <a16:creationId xmlns:a16="http://schemas.microsoft.com/office/drawing/2014/main" id="{6CEFBB24-8C66-4485-B4D0-14E91323220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7" name="Text Box 10">
          <a:extLst>
            <a:ext uri="{FF2B5EF4-FFF2-40B4-BE49-F238E27FC236}">
              <a16:creationId xmlns:a16="http://schemas.microsoft.com/office/drawing/2014/main" id="{A1121CC9-204D-495A-B2EB-0246B14FE00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8" name="Text Box 11">
          <a:extLst>
            <a:ext uri="{FF2B5EF4-FFF2-40B4-BE49-F238E27FC236}">
              <a16:creationId xmlns:a16="http://schemas.microsoft.com/office/drawing/2014/main" id="{BD32A29F-7BF8-410D-B911-90BB76EE1FA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39" name="Text Box 12">
          <a:extLst>
            <a:ext uri="{FF2B5EF4-FFF2-40B4-BE49-F238E27FC236}">
              <a16:creationId xmlns:a16="http://schemas.microsoft.com/office/drawing/2014/main" id="{81C2A655-AA5E-4370-BEDF-099A04DE95E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0" name="Text Box 13">
          <a:extLst>
            <a:ext uri="{FF2B5EF4-FFF2-40B4-BE49-F238E27FC236}">
              <a16:creationId xmlns:a16="http://schemas.microsoft.com/office/drawing/2014/main" id="{8828F038-353D-478E-B592-4DE25D68528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1" name="Text Box 14">
          <a:extLst>
            <a:ext uri="{FF2B5EF4-FFF2-40B4-BE49-F238E27FC236}">
              <a16:creationId xmlns:a16="http://schemas.microsoft.com/office/drawing/2014/main" id="{B5873565-8FBF-47DD-89A7-758C25C5225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2" name="Text Box 15">
          <a:extLst>
            <a:ext uri="{FF2B5EF4-FFF2-40B4-BE49-F238E27FC236}">
              <a16:creationId xmlns:a16="http://schemas.microsoft.com/office/drawing/2014/main" id="{E2F7271F-376D-479A-85BB-487BC255A78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3" name="Text Box 16">
          <a:extLst>
            <a:ext uri="{FF2B5EF4-FFF2-40B4-BE49-F238E27FC236}">
              <a16:creationId xmlns:a16="http://schemas.microsoft.com/office/drawing/2014/main" id="{97A5D015-60D5-45CF-8ECB-4649AFAFF46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4" name="Text Box 17">
          <a:extLst>
            <a:ext uri="{FF2B5EF4-FFF2-40B4-BE49-F238E27FC236}">
              <a16:creationId xmlns:a16="http://schemas.microsoft.com/office/drawing/2014/main" id="{B121BB56-48B5-4D4C-8E3B-85C172A6996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5" name="Text Box 6">
          <a:extLst>
            <a:ext uri="{FF2B5EF4-FFF2-40B4-BE49-F238E27FC236}">
              <a16:creationId xmlns:a16="http://schemas.microsoft.com/office/drawing/2014/main" id="{52EEFE75-63AA-40DC-A4DE-E488011BA78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6" name="Text Box 7">
          <a:extLst>
            <a:ext uri="{FF2B5EF4-FFF2-40B4-BE49-F238E27FC236}">
              <a16:creationId xmlns:a16="http://schemas.microsoft.com/office/drawing/2014/main" id="{AA00EBD0-8318-414B-80C7-D5A904E717F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7" name="Text Box 8">
          <a:extLst>
            <a:ext uri="{FF2B5EF4-FFF2-40B4-BE49-F238E27FC236}">
              <a16:creationId xmlns:a16="http://schemas.microsoft.com/office/drawing/2014/main" id="{127D6CE2-9D05-4E11-B979-9776E1A8401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8" name="Text Box 9">
          <a:extLst>
            <a:ext uri="{FF2B5EF4-FFF2-40B4-BE49-F238E27FC236}">
              <a16:creationId xmlns:a16="http://schemas.microsoft.com/office/drawing/2014/main" id="{283028D7-46A8-4D30-BF95-CDD2ECF3C9A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49" name="Text Box 10">
          <a:extLst>
            <a:ext uri="{FF2B5EF4-FFF2-40B4-BE49-F238E27FC236}">
              <a16:creationId xmlns:a16="http://schemas.microsoft.com/office/drawing/2014/main" id="{D2D35778-5E74-4073-A798-B82255D9EF8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0" name="Text Box 11">
          <a:extLst>
            <a:ext uri="{FF2B5EF4-FFF2-40B4-BE49-F238E27FC236}">
              <a16:creationId xmlns:a16="http://schemas.microsoft.com/office/drawing/2014/main" id="{76EB83A6-5947-429D-B508-73DF6E30B89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1" name="Text Box 12">
          <a:extLst>
            <a:ext uri="{FF2B5EF4-FFF2-40B4-BE49-F238E27FC236}">
              <a16:creationId xmlns:a16="http://schemas.microsoft.com/office/drawing/2014/main" id="{9AB3CEBD-336E-489A-A1D9-7C71836DFE5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2" name="Text Box 13">
          <a:extLst>
            <a:ext uri="{FF2B5EF4-FFF2-40B4-BE49-F238E27FC236}">
              <a16:creationId xmlns:a16="http://schemas.microsoft.com/office/drawing/2014/main" id="{48D49D6B-7920-4BA5-88B1-D3A2AB93D32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3" name="Text Box 14">
          <a:extLst>
            <a:ext uri="{FF2B5EF4-FFF2-40B4-BE49-F238E27FC236}">
              <a16:creationId xmlns:a16="http://schemas.microsoft.com/office/drawing/2014/main" id="{6EE7C2C0-3036-447C-9915-8B73117834E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4" name="Text Box 15">
          <a:extLst>
            <a:ext uri="{FF2B5EF4-FFF2-40B4-BE49-F238E27FC236}">
              <a16:creationId xmlns:a16="http://schemas.microsoft.com/office/drawing/2014/main" id="{28D1D5B0-E654-4AC8-9A4B-BCF7AF97EFD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5" name="Text Box 16">
          <a:extLst>
            <a:ext uri="{FF2B5EF4-FFF2-40B4-BE49-F238E27FC236}">
              <a16:creationId xmlns:a16="http://schemas.microsoft.com/office/drawing/2014/main" id="{3F54A499-7FB6-47BB-8737-65F5C222CFA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6" name="Text Box 17">
          <a:extLst>
            <a:ext uri="{FF2B5EF4-FFF2-40B4-BE49-F238E27FC236}">
              <a16:creationId xmlns:a16="http://schemas.microsoft.com/office/drawing/2014/main" id="{37CF491A-F495-41B0-B860-36CE47306EF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7" name="Text Box 7">
          <a:extLst>
            <a:ext uri="{FF2B5EF4-FFF2-40B4-BE49-F238E27FC236}">
              <a16:creationId xmlns:a16="http://schemas.microsoft.com/office/drawing/2014/main" id="{965FD10C-C6CE-4020-A570-8B79F653307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8" name="Text Box 8">
          <a:extLst>
            <a:ext uri="{FF2B5EF4-FFF2-40B4-BE49-F238E27FC236}">
              <a16:creationId xmlns:a16="http://schemas.microsoft.com/office/drawing/2014/main" id="{8E89DEAF-8E29-4B6E-BFFD-62104605C12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59" name="Text Box 9">
          <a:extLst>
            <a:ext uri="{FF2B5EF4-FFF2-40B4-BE49-F238E27FC236}">
              <a16:creationId xmlns:a16="http://schemas.microsoft.com/office/drawing/2014/main" id="{7736F9B1-434B-456C-8862-502C9405F9F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0" name="Text Box 10">
          <a:extLst>
            <a:ext uri="{FF2B5EF4-FFF2-40B4-BE49-F238E27FC236}">
              <a16:creationId xmlns:a16="http://schemas.microsoft.com/office/drawing/2014/main" id="{0D45DFCB-0F90-4F8C-AAE1-A3213941207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1" name="Text Box 11">
          <a:extLst>
            <a:ext uri="{FF2B5EF4-FFF2-40B4-BE49-F238E27FC236}">
              <a16:creationId xmlns:a16="http://schemas.microsoft.com/office/drawing/2014/main" id="{BB5BFC18-5283-494F-A0A4-D69E2FB3EBA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2" name="Text Box 12">
          <a:extLst>
            <a:ext uri="{FF2B5EF4-FFF2-40B4-BE49-F238E27FC236}">
              <a16:creationId xmlns:a16="http://schemas.microsoft.com/office/drawing/2014/main" id="{A544940E-28F2-47FA-8878-3DE44BE6AB0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3" name="Text Box 13">
          <a:extLst>
            <a:ext uri="{FF2B5EF4-FFF2-40B4-BE49-F238E27FC236}">
              <a16:creationId xmlns:a16="http://schemas.microsoft.com/office/drawing/2014/main" id="{ED720CE9-4820-448A-B5EF-1158AC7E603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4" name="Text Box 14">
          <a:extLst>
            <a:ext uri="{FF2B5EF4-FFF2-40B4-BE49-F238E27FC236}">
              <a16:creationId xmlns:a16="http://schemas.microsoft.com/office/drawing/2014/main" id="{0520AA33-8EA6-460F-BEB2-D31E712BF71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5" name="Text Box 15">
          <a:extLst>
            <a:ext uri="{FF2B5EF4-FFF2-40B4-BE49-F238E27FC236}">
              <a16:creationId xmlns:a16="http://schemas.microsoft.com/office/drawing/2014/main" id="{C89D4AAA-7E97-4FB8-AE10-5F81E8D2957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6" name="Text Box 16">
          <a:extLst>
            <a:ext uri="{FF2B5EF4-FFF2-40B4-BE49-F238E27FC236}">
              <a16:creationId xmlns:a16="http://schemas.microsoft.com/office/drawing/2014/main" id="{5A5195D6-0C6F-4373-80CD-F5225E23321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7" name="Text Box 17">
          <a:extLst>
            <a:ext uri="{FF2B5EF4-FFF2-40B4-BE49-F238E27FC236}">
              <a16:creationId xmlns:a16="http://schemas.microsoft.com/office/drawing/2014/main" id="{4BA54EE3-7CA3-4D2A-978C-0029D7C0377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8" name="Text Box 6">
          <a:extLst>
            <a:ext uri="{FF2B5EF4-FFF2-40B4-BE49-F238E27FC236}">
              <a16:creationId xmlns:a16="http://schemas.microsoft.com/office/drawing/2014/main" id="{55889DE6-CE69-41F9-A403-70AAED86654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69" name="Text Box 7">
          <a:extLst>
            <a:ext uri="{FF2B5EF4-FFF2-40B4-BE49-F238E27FC236}">
              <a16:creationId xmlns:a16="http://schemas.microsoft.com/office/drawing/2014/main" id="{7418984E-2F94-4EA3-8936-7FA5B9B49BB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0" name="Text Box 8">
          <a:extLst>
            <a:ext uri="{FF2B5EF4-FFF2-40B4-BE49-F238E27FC236}">
              <a16:creationId xmlns:a16="http://schemas.microsoft.com/office/drawing/2014/main" id="{1A4763F9-0693-4D9D-8A74-DC8B8F5F538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1" name="Text Box 9">
          <a:extLst>
            <a:ext uri="{FF2B5EF4-FFF2-40B4-BE49-F238E27FC236}">
              <a16:creationId xmlns:a16="http://schemas.microsoft.com/office/drawing/2014/main" id="{D88F8FBF-21E0-4121-AD47-3F794A1F263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2" name="Text Box 10">
          <a:extLst>
            <a:ext uri="{FF2B5EF4-FFF2-40B4-BE49-F238E27FC236}">
              <a16:creationId xmlns:a16="http://schemas.microsoft.com/office/drawing/2014/main" id="{CDB1E8DA-FB29-4F8C-94DB-B57051DFE1E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3" name="Text Box 11">
          <a:extLst>
            <a:ext uri="{FF2B5EF4-FFF2-40B4-BE49-F238E27FC236}">
              <a16:creationId xmlns:a16="http://schemas.microsoft.com/office/drawing/2014/main" id="{31C8313A-6F3C-4543-9D93-691AF309A0A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4" name="Text Box 12">
          <a:extLst>
            <a:ext uri="{FF2B5EF4-FFF2-40B4-BE49-F238E27FC236}">
              <a16:creationId xmlns:a16="http://schemas.microsoft.com/office/drawing/2014/main" id="{887563D5-8A9A-4966-B3B3-9C7001281B2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5" name="Text Box 13">
          <a:extLst>
            <a:ext uri="{FF2B5EF4-FFF2-40B4-BE49-F238E27FC236}">
              <a16:creationId xmlns:a16="http://schemas.microsoft.com/office/drawing/2014/main" id="{A6111959-559E-47AC-A8EC-DC525B7D64B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6" name="Text Box 14">
          <a:extLst>
            <a:ext uri="{FF2B5EF4-FFF2-40B4-BE49-F238E27FC236}">
              <a16:creationId xmlns:a16="http://schemas.microsoft.com/office/drawing/2014/main" id="{4A70FE0D-B7D7-4080-B2A8-F44F089BA7F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7" name="Text Box 15">
          <a:extLst>
            <a:ext uri="{FF2B5EF4-FFF2-40B4-BE49-F238E27FC236}">
              <a16:creationId xmlns:a16="http://schemas.microsoft.com/office/drawing/2014/main" id="{7D2F3B21-FDC5-4E84-9EF0-DAD97CD64B7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8" name="Text Box 16">
          <a:extLst>
            <a:ext uri="{FF2B5EF4-FFF2-40B4-BE49-F238E27FC236}">
              <a16:creationId xmlns:a16="http://schemas.microsoft.com/office/drawing/2014/main" id="{1638D65F-4ECD-42C4-B2CD-16D515D9343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79" name="Text Box 17">
          <a:extLst>
            <a:ext uri="{FF2B5EF4-FFF2-40B4-BE49-F238E27FC236}">
              <a16:creationId xmlns:a16="http://schemas.microsoft.com/office/drawing/2014/main" id="{5FE85E2C-CA96-4D76-B8A8-8A287D79346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0" name="Text Box 6">
          <a:extLst>
            <a:ext uri="{FF2B5EF4-FFF2-40B4-BE49-F238E27FC236}">
              <a16:creationId xmlns:a16="http://schemas.microsoft.com/office/drawing/2014/main" id="{3B596769-3DE9-4984-8C29-687B6F07022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1" name="Text Box 7">
          <a:extLst>
            <a:ext uri="{FF2B5EF4-FFF2-40B4-BE49-F238E27FC236}">
              <a16:creationId xmlns:a16="http://schemas.microsoft.com/office/drawing/2014/main" id="{DFC5E92D-BC8A-4F94-AA66-A58B44E3F4A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2" name="Text Box 8">
          <a:extLst>
            <a:ext uri="{FF2B5EF4-FFF2-40B4-BE49-F238E27FC236}">
              <a16:creationId xmlns:a16="http://schemas.microsoft.com/office/drawing/2014/main" id="{9E5F4AB0-28F6-4E55-8A0B-D4C4DA35A17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3" name="Text Box 9">
          <a:extLst>
            <a:ext uri="{FF2B5EF4-FFF2-40B4-BE49-F238E27FC236}">
              <a16:creationId xmlns:a16="http://schemas.microsoft.com/office/drawing/2014/main" id="{AD2617D3-2F92-4CBE-8538-54880BC3616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4" name="Text Box 10">
          <a:extLst>
            <a:ext uri="{FF2B5EF4-FFF2-40B4-BE49-F238E27FC236}">
              <a16:creationId xmlns:a16="http://schemas.microsoft.com/office/drawing/2014/main" id="{9F7EAF2A-D9DB-441F-BDF1-81D4396D7DC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5" name="Text Box 11">
          <a:extLst>
            <a:ext uri="{FF2B5EF4-FFF2-40B4-BE49-F238E27FC236}">
              <a16:creationId xmlns:a16="http://schemas.microsoft.com/office/drawing/2014/main" id="{FA105F7B-FED2-4E3E-9548-92524D2F019B}"/>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6" name="Text Box 12">
          <a:extLst>
            <a:ext uri="{FF2B5EF4-FFF2-40B4-BE49-F238E27FC236}">
              <a16:creationId xmlns:a16="http://schemas.microsoft.com/office/drawing/2014/main" id="{609FB944-3E47-4895-BBA0-A3E996523F2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7" name="Text Box 13">
          <a:extLst>
            <a:ext uri="{FF2B5EF4-FFF2-40B4-BE49-F238E27FC236}">
              <a16:creationId xmlns:a16="http://schemas.microsoft.com/office/drawing/2014/main" id="{36A72CAD-9656-423D-AD89-47A31380CC2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8" name="Text Box 14">
          <a:extLst>
            <a:ext uri="{FF2B5EF4-FFF2-40B4-BE49-F238E27FC236}">
              <a16:creationId xmlns:a16="http://schemas.microsoft.com/office/drawing/2014/main" id="{947E26DC-BF92-4145-872F-16527C4BD2C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89" name="Text Box 15">
          <a:extLst>
            <a:ext uri="{FF2B5EF4-FFF2-40B4-BE49-F238E27FC236}">
              <a16:creationId xmlns:a16="http://schemas.microsoft.com/office/drawing/2014/main" id="{AC55A7C8-3B9B-4D42-A6E2-853DDCAAF28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0" name="Text Box 16">
          <a:extLst>
            <a:ext uri="{FF2B5EF4-FFF2-40B4-BE49-F238E27FC236}">
              <a16:creationId xmlns:a16="http://schemas.microsoft.com/office/drawing/2014/main" id="{1732F42E-0271-40DD-8602-305D68BA82DD}"/>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1" name="Text Box 17">
          <a:extLst>
            <a:ext uri="{FF2B5EF4-FFF2-40B4-BE49-F238E27FC236}">
              <a16:creationId xmlns:a16="http://schemas.microsoft.com/office/drawing/2014/main" id="{B8DA686D-14AE-4C25-AD1C-A6C51712FB9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2" name="Text Box 6">
          <a:extLst>
            <a:ext uri="{FF2B5EF4-FFF2-40B4-BE49-F238E27FC236}">
              <a16:creationId xmlns:a16="http://schemas.microsoft.com/office/drawing/2014/main" id="{D3E0DE96-7D0E-4177-9560-35A23A087E6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3" name="Text Box 7">
          <a:extLst>
            <a:ext uri="{FF2B5EF4-FFF2-40B4-BE49-F238E27FC236}">
              <a16:creationId xmlns:a16="http://schemas.microsoft.com/office/drawing/2014/main" id="{BB8968B9-92DB-4AC6-89A4-A7BD3199EC4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4" name="Text Box 8">
          <a:extLst>
            <a:ext uri="{FF2B5EF4-FFF2-40B4-BE49-F238E27FC236}">
              <a16:creationId xmlns:a16="http://schemas.microsoft.com/office/drawing/2014/main" id="{936F201A-4205-4B1D-A60A-D64F520F9AA7}"/>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5" name="Text Box 9">
          <a:extLst>
            <a:ext uri="{FF2B5EF4-FFF2-40B4-BE49-F238E27FC236}">
              <a16:creationId xmlns:a16="http://schemas.microsoft.com/office/drawing/2014/main" id="{26051EC4-18BF-49BC-A3D8-4A6BB21EB221}"/>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6" name="Text Box 10">
          <a:extLst>
            <a:ext uri="{FF2B5EF4-FFF2-40B4-BE49-F238E27FC236}">
              <a16:creationId xmlns:a16="http://schemas.microsoft.com/office/drawing/2014/main" id="{306237E0-9F07-45C2-9987-D165ED59E35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7" name="Text Box 11">
          <a:extLst>
            <a:ext uri="{FF2B5EF4-FFF2-40B4-BE49-F238E27FC236}">
              <a16:creationId xmlns:a16="http://schemas.microsoft.com/office/drawing/2014/main" id="{B03E78BC-7EBB-4DCC-A7AA-4DE6A4AABE1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8" name="Text Box 12">
          <a:extLst>
            <a:ext uri="{FF2B5EF4-FFF2-40B4-BE49-F238E27FC236}">
              <a16:creationId xmlns:a16="http://schemas.microsoft.com/office/drawing/2014/main" id="{EBAD6809-6586-4F88-AE6A-915E42C73A6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099" name="Text Box 13">
          <a:extLst>
            <a:ext uri="{FF2B5EF4-FFF2-40B4-BE49-F238E27FC236}">
              <a16:creationId xmlns:a16="http://schemas.microsoft.com/office/drawing/2014/main" id="{9F3AA6EB-AC4C-4C06-B2A6-BFBC9E282EA6}"/>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0" name="Text Box 14">
          <a:extLst>
            <a:ext uri="{FF2B5EF4-FFF2-40B4-BE49-F238E27FC236}">
              <a16:creationId xmlns:a16="http://schemas.microsoft.com/office/drawing/2014/main" id="{CBCE8F10-57F0-42FA-8B98-5E0BE17456C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1" name="Text Box 15">
          <a:extLst>
            <a:ext uri="{FF2B5EF4-FFF2-40B4-BE49-F238E27FC236}">
              <a16:creationId xmlns:a16="http://schemas.microsoft.com/office/drawing/2014/main" id="{55417626-C812-4E97-9AD4-81FB4E953EB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2" name="Text Box 16">
          <a:extLst>
            <a:ext uri="{FF2B5EF4-FFF2-40B4-BE49-F238E27FC236}">
              <a16:creationId xmlns:a16="http://schemas.microsoft.com/office/drawing/2014/main" id="{A0A9EF16-1A52-4336-B57C-27790D77548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3" name="Text Box 17">
          <a:extLst>
            <a:ext uri="{FF2B5EF4-FFF2-40B4-BE49-F238E27FC236}">
              <a16:creationId xmlns:a16="http://schemas.microsoft.com/office/drawing/2014/main" id="{86BCDDA2-E546-47C6-B0BA-B119133C4CB8}"/>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4" name="Text Box 7">
          <a:extLst>
            <a:ext uri="{FF2B5EF4-FFF2-40B4-BE49-F238E27FC236}">
              <a16:creationId xmlns:a16="http://schemas.microsoft.com/office/drawing/2014/main" id="{78F589A4-0F47-47A3-A861-D99932728C5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5" name="Text Box 8">
          <a:extLst>
            <a:ext uri="{FF2B5EF4-FFF2-40B4-BE49-F238E27FC236}">
              <a16:creationId xmlns:a16="http://schemas.microsoft.com/office/drawing/2014/main" id="{03EA6964-C42C-4AE4-9515-B00516C098D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6" name="Text Box 9">
          <a:extLst>
            <a:ext uri="{FF2B5EF4-FFF2-40B4-BE49-F238E27FC236}">
              <a16:creationId xmlns:a16="http://schemas.microsoft.com/office/drawing/2014/main" id="{86E2B7C8-3B7E-48D6-ACDF-E11DC3BD63E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7" name="Text Box 10">
          <a:extLst>
            <a:ext uri="{FF2B5EF4-FFF2-40B4-BE49-F238E27FC236}">
              <a16:creationId xmlns:a16="http://schemas.microsoft.com/office/drawing/2014/main" id="{C68307E9-69FE-4036-8B37-0AD2D06B61F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8" name="Text Box 11">
          <a:extLst>
            <a:ext uri="{FF2B5EF4-FFF2-40B4-BE49-F238E27FC236}">
              <a16:creationId xmlns:a16="http://schemas.microsoft.com/office/drawing/2014/main" id="{3D651210-E674-432C-B814-B7D72CEC598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09" name="Text Box 12">
          <a:extLst>
            <a:ext uri="{FF2B5EF4-FFF2-40B4-BE49-F238E27FC236}">
              <a16:creationId xmlns:a16="http://schemas.microsoft.com/office/drawing/2014/main" id="{F33D888A-DBD4-4834-B770-E5DF55AB3D6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0" name="Text Box 13">
          <a:extLst>
            <a:ext uri="{FF2B5EF4-FFF2-40B4-BE49-F238E27FC236}">
              <a16:creationId xmlns:a16="http://schemas.microsoft.com/office/drawing/2014/main" id="{A4F9B39C-11D2-4A76-B360-1C60C99ADD4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1" name="Text Box 14">
          <a:extLst>
            <a:ext uri="{FF2B5EF4-FFF2-40B4-BE49-F238E27FC236}">
              <a16:creationId xmlns:a16="http://schemas.microsoft.com/office/drawing/2014/main" id="{E3801713-E45A-4E11-B23A-3276368EE0C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2" name="Text Box 15">
          <a:extLst>
            <a:ext uri="{FF2B5EF4-FFF2-40B4-BE49-F238E27FC236}">
              <a16:creationId xmlns:a16="http://schemas.microsoft.com/office/drawing/2014/main" id="{F391AB57-C4FD-4C6C-918F-D08DCB93425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3" name="Text Box 16">
          <a:extLst>
            <a:ext uri="{FF2B5EF4-FFF2-40B4-BE49-F238E27FC236}">
              <a16:creationId xmlns:a16="http://schemas.microsoft.com/office/drawing/2014/main" id="{AC0D77EB-3FF6-4ACB-9662-F20405212D6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4" name="Text Box 17">
          <a:extLst>
            <a:ext uri="{FF2B5EF4-FFF2-40B4-BE49-F238E27FC236}">
              <a16:creationId xmlns:a16="http://schemas.microsoft.com/office/drawing/2014/main" id="{895B5F74-39B1-4DD6-9E45-FD15B15AB79A}"/>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5" name="Text Box 6">
          <a:extLst>
            <a:ext uri="{FF2B5EF4-FFF2-40B4-BE49-F238E27FC236}">
              <a16:creationId xmlns:a16="http://schemas.microsoft.com/office/drawing/2014/main" id="{9B57D668-183B-4848-BE90-B287CCED410F}"/>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6" name="Text Box 7">
          <a:extLst>
            <a:ext uri="{FF2B5EF4-FFF2-40B4-BE49-F238E27FC236}">
              <a16:creationId xmlns:a16="http://schemas.microsoft.com/office/drawing/2014/main" id="{5738F036-E68B-4994-8CD1-C5D4CBA15FB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7" name="Text Box 8">
          <a:extLst>
            <a:ext uri="{FF2B5EF4-FFF2-40B4-BE49-F238E27FC236}">
              <a16:creationId xmlns:a16="http://schemas.microsoft.com/office/drawing/2014/main" id="{D3120DD0-05AE-41F9-89CE-11C23690AB7E}"/>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8" name="Text Box 9">
          <a:extLst>
            <a:ext uri="{FF2B5EF4-FFF2-40B4-BE49-F238E27FC236}">
              <a16:creationId xmlns:a16="http://schemas.microsoft.com/office/drawing/2014/main" id="{99AA0756-B6D2-49AA-895B-A80B5504CA03}"/>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19" name="Text Box 10">
          <a:extLst>
            <a:ext uri="{FF2B5EF4-FFF2-40B4-BE49-F238E27FC236}">
              <a16:creationId xmlns:a16="http://schemas.microsoft.com/office/drawing/2014/main" id="{F6B7BEB7-FFED-4C9A-8B8B-FB5F907669B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0" name="Text Box 11">
          <a:extLst>
            <a:ext uri="{FF2B5EF4-FFF2-40B4-BE49-F238E27FC236}">
              <a16:creationId xmlns:a16="http://schemas.microsoft.com/office/drawing/2014/main" id="{19DFDB64-00C3-444D-90EE-BDE73C85CB2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1" name="Text Box 12">
          <a:extLst>
            <a:ext uri="{FF2B5EF4-FFF2-40B4-BE49-F238E27FC236}">
              <a16:creationId xmlns:a16="http://schemas.microsoft.com/office/drawing/2014/main" id="{40604EA4-C58E-4728-ACC5-5A9BE1704F04}"/>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2" name="Text Box 13">
          <a:extLst>
            <a:ext uri="{FF2B5EF4-FFF2-40B4-BE49-F238E27FC236}">
              <a16:creationId xmlns:a16="http://schemas.microsoft.com/office/drawing/2014/main" id="{C5AA441F-3E6D-4E97-9957-D17339F24125}"/>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3" name="Text Box 14">
          <a:extLst>
            <a:ext uri="{FF2B5EF4-FFF2-40B4-BE49-F238E27FC236}">
              <a16:creationId xmlns:a16="http://schemas.microsoft.com/office/drawing/2014/main" id="{530C270A-A71C-4EB0-923C-AD3AAA2E4620}"/>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4" name="Text Box 15">
          <a:extLst>
            <a:ext uri="{FF2B5EF4-FFF2-40B4-BE49-F238E27FC236}">
              <a16:creationId xmlns:a16="http://schemas.microsoft.com/office/drawing/2014/main" id="{FD7BB342-B3BF-40E1-BE46-DDF9DFD80A22}"/>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5" name="Text Box 16">
          <a:extLst>
            <a:ext uri="{FF2B5EF4-FFF2-40B4-BE49-F238E27FC236}">
              <a16:creationId xmlns:a16="http://schemas.microsoft.com/office/drawing/2014/main" id="{021F39B9-47CE-4B41-A6DC-4A9C3D739279}"/>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18</xdr:row>
      <xdr:rowOff>0</xdr:rowOff>
    </xdr:from>
    <xdr:to>
      <xdr:col>3</xdr:col>
      <xdr:colOff>85725</xdr:colOff>
      <xdr:row>24</xdr:row>
      <xdr:rowOff>111106</xdr:rowOff>
    </xdr:to>
    <xdr:sp macro="" textlink="">
      <xdr:nvSpPr>
        <xdr:cNvPr id="1126" name="Text Box 17">
          <a:extLst>
            <a:ext uri="{FF2B5EF4-FFF2-40B4-BE49-F238E27FC236}">
              <a16:creationId xmlns:a16="http://schemas.microsoft.com/office/drawing/2014/main" id="{125E53A7-51F1-4C00-BC90-039036382BAC}"/>
            </a:ext>
          </a:extLst>
        </xdr:cNvPr>
        <xdr:cNvSpPr txBox="1">
          <a:spLocks noChangeArrowheads="1"/>
        </xdr:cNvSpPr>
      </xdr:nvSpPr>
      <xdr:spPr bwMode="auto">
        <a:xfrm>
          <a:off x="3898669" y="4754880"/>
          <a:ext cx="85725" cy="1486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18</xdr:row>
      <xdr:rowOff>0</xdr:rowOff>
    </xdr:from>
    <xdr:ext cx="85725" cy="1411821"/>
    <xdr:sp macro="" textlink="">
      <xdr:nvSpPr>
        <xdr:cNvPr id="1127" name="Text Box 6">
          <a:extLst>
            <a:ext uri="{FF2B5EF4-FFF2-40B4-BE49-F238E27FC236}">
              <a16:creationId xmlns:a16="http://schemas.microsoft.com/office/drawing/2014/main" id="{F67981AA-4537-4A7D-90BA-BAA00BB857C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28" name="Text Box 7">
          <a:extLst>
            <a:ext uri="{FF2B5EF4-FFF2-40B4-BE49-F238E27FC236}">
              <a16:creationId xmlns:a16="http://schemas.microsoft.com/office/drawing/2014/main" id="{8426F870-1F77-4B8F-95B4-66643D76B1B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29" name="Text Box 8">
          <a:extLst>
            <a:ext uri="{FF2B5EF4-FFF2-40B4-BE49-F238E27FC236}">
              <a16:creationId xmlns:a16="http://schemas.microsoft.com/office/drawing/2014/main" id="{4E69ADD0-55B0-4EBE-94C0-45895BE3719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0" name="Text Box 9">
          <a:extLst>
            <a:ext uri="{FF2B5EF4-FFF2-40B4-BE49-F238E27FC236}">
              <a16:creationId xmlns:a16="http://schemas.microsoft.com/office/drawing/2014/main" id="{FBED206E-1CB7-4BA5-89BB-29D5A6CEDD3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1" name="Text Box 10">
          <a:extLst>
            <a:ext uri="{FF2B5EF4-FFF2-40B4-BE49-F238E27FC236}">
              <a16:creationId xmlns:a16="http://schemas.microsoft.com/office/drawing/2014/main" id="{35F67BF2-F125-43F1-AA2F-8793B230A4B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2" name="Text Box 11">
          <a:extLst>
            <a:ext uri="{FF2B5EF4-FFF2-40B4-BE49-F238E27FC236}">
              <a16:creationId xmlns:a16="http://schemas.microsoft.com/office/drawing/2014/main" id="{98C4AD73-63B7-46CD-B26E-3865A7CC59E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3" name="Text Box 12">
          <a:extLst>
            <a:ext uri="{FF2B5EF4-FFF2-40B4-BE49-F238E27FC236}">
              <a16:creationId xmlns:a16="http://schemas.microsoft.com/office/drawing/2014/main" id="{4EEEF3B2-742F-40BC-ABD0-C8145DEDD41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4" name="Text Box 13">
          <a:extLst>
            <a:ext uri="{FF2B5EF4-FFF2-40B4-BE49-F238E27FC236}">
              <a16:creationId xmlns:a16="http://schemas.microsoft.com/office/drawing/2014/main" id="{E1B38F77-AEB1-4EB5-AFB3-7B0CC4AE8D5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5" name="Text Box 14">
          <a:extLst>
            <a:ext uri="{FF2B5EF4-FFF2-40B4-BE49-F238E27FC236}">
              <a16:creationId xmlns:a16="http://schemas.microsoft.com/office/drawing/2014/main" id="{F9BECED4-41FC-479C-B997-34F4D5CBE4B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6" name="Text Box 15">
          <a:extLst>
            <a:ext uri="{FF2B5EF4-FFF2-40B4-BE49-F238E27FC236}">
              <a16:creationId xmlns:a16="http://schemas.microsoft.com/office/drawing/2014/main" id="{DC537E05-3DA5-4FBD-9830-EB79691C91E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7" name="Text Box 16">
          <a:extLst>
            <a:ext uri="{FF2B5EF4-FFF2-40B4-BE49-F238E27FC236}">
              <a16:creationId xmlns:a16="http://schemas.microsoft.com/office/drawing/2014/main" id="{28BF94E9-D6BB-477D-8713-5EBEE20950C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8" name="Text Box 17">
          <a:extLst>
            <a:ext uri="{FF2B5EF4-FFF2-40B4-BE49-F238E27FC236}">
              <a16:creationId xmlns:a16="http://schemas.microsoft.com/office/drawing/2014/main" id="{DA3FDC78-03A1-4B8C-91AA-DEFE1597C23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39" name="Text Box 6">
          <a:extLst>
            <a:ext uri="{FF2B5EF4-FFF2-40B4-BE49-F238E27FC236}">
              <a16:creationId xmlns:a16="http://schemas.microsoft.com/office/drawing/2014/main" id="{1D786C55-1610-4967-BFEC-5DB1AB05F15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0" name="Text Box 7">
          <a:extLst>
            <a:ext uri="{FF2B5EF4-FFF2-40B4-BE49-F238E27FC236}">
              <a16:creationId xmlns:a16="http://schemas.microsoft.com/office/drawing/2014/main" id="{B51BA957-76B3-4FE0-A9BA-B3D34810D53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1" name="Text Box 8">
          <a:extLst>
            <a:ext uri="{FF2B5EF4-FFF2-40B4-BE49-F238E27FC236}">
              <a16:creationId xmlns:a16="http://schemas.microsoft.com/office/drawing/2014/main" id="{26297E8F-81D9-43AC-9CBD-28868EAEC68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2" name="Text Box 9">
          <a:extLst>
            <a:ext uri="{FF2B5EF4-FFF2-40B4-BE49-F238E27FC236}">
              <a16:creationId xmlns:a16="http://schemas.microsoft.com/office/drawing/2014/main" id="{C2EA3607-9EBA-4D94-8D69-55B62A260EA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3" name="Text Box 10">
          <a:extLst>
            <a:ext uri="{FF2B5EF4-FFF2-40B4-BE49-F238E27FC236}">
              <a16:creationId xmlns:a16="http://schemas.microsoft.com/office/drawing/2014/main" id="{EE38B7F3-F53C-4B2D-B2E3-494A374E4FC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4" name="Text Box 11">
          <a:extLst>
            <a:ext uri="{FF2B5EF4-FFF2-40B4-BE49-F238E27FC236}">
              <a16:creationId xmlns:a16="http://schemas.microsoft.com/office/drawing/2014/main" id="{EDE3FD74-9D4D-4F5D-B40D-519A2737DBF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5" name="Text Box 12">
          <a:extLst>
            <a:ext uri="{FF2B5EF4-FFF2-40B4-BE49-F238E27FC236}">
              <a16:creationId xmlns:a16="http://schemas.microsoft.com/office/drawing/2014/main" id="{064CB88B-7B7E-40FC-83B4-EA84AB9141B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6" name="Text Box 13">
          <a:extLst>
            <a:ext uri="{FF2B5EF4-FFF2-40B4-BE49-F238E27FC236}">
              <a16:creationId xmlns:a16="http://schemas.microsoft.com/office/drawing/2014/main" id="{7FECB3C8-BA49-4DA8-926C-57E7605A18E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7" name="Text Box 14">
          <a:extLst>
            <a:ext uri="{FF2B5EF4-FFF2-40B4-BE49-F238E27FC236}">
              <a16:creationId xmlns:a16="http://schemas.microsoft.com/office/drawing/2014/main" id="{37496427-9620-4EA1-B174-D071AC0805C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8" name="Text Box 15">
          <a:extLst>
            <a:ext uri="{FF2B5EF4-FFF2-40B4-BE49-F238E27FC236}">
              <a16:creationId xmlns:a16="http://schemas.microsoft.com/office/drawing/2014/main" id="{E6E55470-7BB1-42F6-9461-F1721125CB2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49" name="Text Box 16">
          <a:extLst>
            <a:ext uri="{FF2B5EF4-FFF2-40B4-BE49-F238E27FC236}">
              <a16:creationId xmlns:a16="http://schemas.microsoft.com/office/drawing/2014/main" id="{5EE5981B-FF82-4202-8D2A-970212E6733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0" name="Text Box 17">
          <a:extLst>
            <a:ext uri="{FF2B5EF4-FFF2-40B4-BE49-F238E27FC236}">
              <a16:creationId xmlns:a16="http://schemas.microsoft.com/office/drawing/2014/main" id="{A8F2F5F5-0CC5-48A2-A589-4F42EA498DC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1" name="Text Box 7">
          <a:extLst>
            <a:ext uri="{FF2B5EF4-FFF2-40B4-BE49-F238E27FC236}">
              <a16:creationId xmlns:a16="http://schemas.microsoft.com/office/drawing/2014/main" id="{777F105E-ECA3-4420-87B7-2CEB1BDE7F3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2" name="Text Box 8">
          <a:extLst>
            <a:ext uri="{FF2B5EF4-FFF2-40B4-BE49-F238E27FC236}">
              <a16:creationId xmlns:a16="http://schemas.microsoft.com/office/drawing/2014/main" id="{14B5AD14-C4F2-40D2-B267-DDC9FEBA8C1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3" name="Text Box 9">
          <a:extLst>
            <a:ext uri="{FF2B5EF4-FFF2-40B4-BE49-F238E27FC236}">
              <a16:creationId xmlns:a16="http://schemas.microsoft.com/office/drawing/2014/main" id="{7680679B-60EC-4B69-B146-6E0BDD6894D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4" name="Text Box 10">
          <a:extLst>
            <a:ext uri="{FF2B5EF4-FFF2-40B4-BE49-F238E27FC236}">
              <a16:creationId xmlns:a16="http://schemas.microsoft.com/office/drawing/2014/main" id="{29EF6AC7-A998-4871-BC6F-D0C2906C922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5" name="Text Box 11">
          <a:extLst>
            <a:ext uri="{FF2B5EF4-FFF2-40B4-BE49-F238E27FC236}">
              <a16:creationId xmlns:a16="http://schemas.microsoft.com/office/drawing/2014/main" id="{6B72B197-0E47-4069-9E33-C627E060005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6" name="Text Box 12">
          <a:extLst>
            <a:ext uri="{FF2B5EF4-FFF2-40B4-BE49-F238E27FC236}">
              <a16:creationId xmlns:a16="http://schemas.microsoft.com/office/drawing/2014/main" id="{40C682BF-FF5E-49CE-9FCF-C814F378BB6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7" name="Text Box 13">
          <a:extLst>
            <a:ext uri="{FF2B5EF4-FFF2-40B4-BE49-F238E27FC236}">
              <a16:creationId xmlns:a16="http://schemas.microsoft.com/office/drawing/2014/main" id="{C02E2C80-9581-4D35-B1D5-4D5451058AA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8" name="Text Box 14">
          <a:extLst>
            <a:ext uri="{FF2B5EF4-FFF2-40B4-BE49-F238E27FC236}">
              <a16:creationId xmlns:a16="http://schemas.microsoft.com/office/drawing/2014/main" id="{8A376D42-75DB-463B-8549-B053536D981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59" name="Text Box 15">
          <a:extLst>
            <a:ext uri="{FF2B5EF4-FFF2-40B4-BE49-F238E27FC236}">
              <a16:creationId xmlns:a16="http://schemas.microsoft.com/office/drawing/2014/main" id="{30C444FB-D64D-4920-B23F-9F2BBDDD724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0" name="Text Box 16">
          <a:extLst>
            <a:ext uri="{FF2B5EF4-FFF2-40B4-BE49-F238E27FC236}">
              <a16:creationId xmlns:a16="http://schemas.microsoft.com/office/drawing/2014/main" id="{19C6209E-993B-4149-A85F-290E0B59E87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1" name="Text Box 17">
          <a:extLst>
            <a:ext uri="{FF2B5EF4-FFF2-40B4-BE49-F238E27FC236}">
              <a16:creationId xmlns:a16="http://schemas.microsoft.com/office/drawing/2014/main" id="{961280ED-D9FD-44DD-A63C-2F2515871B1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2" name="Text Box 6">
          <a:extLst>
            <a:ext uri="{FF2B5EF4-FFF2-40B4-BE49-F238E27FC236}">
              <a16:creationId xmlns:a16="http://schemas.microsoft.com/office/drawing/2014/main" id="{D5AB0C66-841E-463B-9870-4D023D89975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3" name="Text Box 7">
          <a:extLst>
            <a:ext uri="{FF2B5EF4-FFF2-40B4-BE49-F238E27FC236}">
              <a16:creationId xmlns:a16="http://schemas.microsoft.com/office/drawing/2014/main" id="{1AC7CD08-4162-47AE-AF00-B08AA1BB09C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4" name="Text Box 8">
          <a:extLst>
            <a:ext uri="{FF2B5EF4-FFF2-40B4-BE49-F238E27FC236}">
              <a16:creationId xmlns:a16="http://schemas.microsoft.com/office/drawing/2014/main" id="{2CE75499-E798-4ADB-9C87-7E02A42A146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5" name="Text Box 9">
          <a:extLst>
            <a:ext uri="{FF2B5EF4-FFF2-40B4-BE49-F238E27FC236}">
              <a16:creationId xmlns:a16="http://schemas.microsoft.com/office/drawing/2014/main" id="{AE9A1576-7825-4E55-9808-72C452583E9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6" name="Text Box 10">
          <a:extLst>
            <a:ext uri="{FF2B5EF4-FFF2-40B4-BE49-F238E27FC236}">
              <a16:creationId xmlns:a16="http://schemas.microsoft.com/office/drawing/2014/main" id="{9CE606AF-57B8-49FB-B8BE-96C422EF4FA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7" name="Text Box 11">
          <a:extLst>
            <a:ext uri="{FF2B5EF4-FFF2-40B4-BE49-F238E27FC236}">
              <a16:creationId xmlns:a16="http://schemas.microsoft.com/office/drawing/2014/main" id="{E69A649A-AD5D-4647-A769-7021332B869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8" name="Text Box 12">
          <a:extLst>
            <a:ext uri="{FF2B5EF4-FFF2-40B4-BE49-F238E27FC236}">
              <a16:creationId xmlns:a16="http://schemas.microsoft.com/office/drawing/2014/main" id="{1C8D5A39-7D55-438E-ADEB-F0E2457BEAB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69" name="Text Box 13">
          <a:extLst>
            <a:ext uri="{FF2B5EF4-FFF2-40B4-BE49-F238E27FC236}">
              <a16:creationId xmlns:a16="http://schemas.microsoft.com/office/drawing/2014/main" id="{FEF9CD51-9800-4D33-AA50-C45874AF8BE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0" name="Text Box 14">
          <a:extLst>
            <a:ext uri="{FF2B5EF4-FFF2-40B4-BE49-F238E27FC236}">
              <a16:creationId xmlns:a16="http://schemas.microsoft.com/office/drawing/2014/main" id="{3F5BFE6E-C17A-4EBC-B31D-75A4535A2F8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1" name="Text Box 15">
          <a:extLst>
            <a:ext uri="{FF2B5EF4-FFF2-40B4-BE49-F238E27FC236}">
              <a16:creationId xmlns:a16="http://schemas.microsoft.com/office/drawing/2014/main" id="{9A871A91-5851-4D48-A916-024824EF6BE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2" name="Text Box 16">
          <a:extLst>
            <a:ext uri="{FF2B5EF4-FFF2-40B4-BE49-F238E27FC236}">
              <a16:creationId xmlns:a16="http://schemas.microsoft.com/office/drawing/2014/main" id="{7B5DD43B-479C-444F-9870-63A46583C7D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3" name="Text Box 17">
          <a:extLst>
            <a:ext uri="{FF2B5EF4-FFF2-40B4-BE49-F238E27FC236}">
              <a16:creationId xmlns:a16="http://schemas.microsoft.com/office/drawing/2014/main" id="{5678DF61-C520-44B2-8C9B-1003BF3B65D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4" name="Text Box 6">
          <a:extLst>
            <a:ext uri="{FF2B5EF4-FFF2-40B4-BE49-F238E27FC236}">
              <a16:creationId xmlns:a16="http://schemas.microsoft.com/office/drawing/2014/main" id="{DB33807E-A1F3-4057-8032-C3303849036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5" name="Text Box 7">
          <a:extLst>
            <a:ext uri="{FF2B5EF4-FFF2-40B4-BE49-F238E27FC236}">
              <a16:creationId xmlns:a16="http://schemas.microsoft.com/office/drawing/2014/main" id="{8F0E7106-3BCE-4217-B64B-74680C3C834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6" name="Text Box 8">
          <a:extLst>
            <a:ext uri="{FF2B5EF4-FFF2-40B4-BE49-F238E27FC236}">
              <a16:creationId xmlns:a16="http://schemas.microsoft.com/office/drawing/2014/main" id="{AC59537D-9F72-49CB-82B8-7B752D26E31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7" name="Text Box 9">
          <a:extLst>
            <a:ext uri="{FF2B5EF4-FFF2-40B4-BE49-F238E27FC236}">
              <a16:creationId xmlns:a16="http://schemas.microsoft.com/office/drawing/2014/main" id="{31823832-8BF8-4924-A2F2-6CD7855F7BD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8" name="Text Box 10">
          <a:extLst>
            <a:ext uri="{FF2B5EF4-FFF2-40B4-BE49-F238E27FC236}">
              <a16:creationId xmlns:a16="http://schemas.microsoft.com/office/drawing/2014/main" id="{D568408D-EA17-4D40-860F-0EC03ABB66F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79" name="Text Box 11">
          <a:extLst>
            <a:ext uri="{FF2B5EF4-FFF2-40B4-BE49-F238E27FC236}">
              <a16:creationId xmlns:a16="http://schemas.microsoft.com/office/drawing/2014/main" id="{B6224AF6-D271-4220-91CA-9AE3357E4BE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0" name="Text Box 12">
          <a:extLst>
            <a:ext uri="{FF2B5EF4-FFF2-40B4-BE49-F238E27FC236}">
              <a16:creationId xmlns:a16="http://schemas.microsoft.com/office/drawing/2014/main" id="{4F53823D-8E6B-4477-BCB3-3F3CF4A56DC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1" name="Text Box 13">
          <a:extLst>
            <a:ext uri="{FF2B5EF4-FFF2-40B4-BE49-F238E27FC236}">
              <a16:creationId xmlns:a16="http://schemas.microsoft.com/office/drawing/2014/main" id="{03502253-8EFD-4010-85AD-27E15A150C5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2" name="Text Box 14">
          <a:extLst>
            <a:ext uri="{FF2B5EF4-FFF2-40B4-BE49-F238E27FC236}">
              <a16:creationId xmlns:a16="http://schemas.microsoft.com/office/drawing/2014/main" id="{DAC43DAF-2E65-4518-970C-117E747B889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3" name="Text Box 15">
          <a:extLst>
            <a:ext uri="{FF2B5EF4-FFF2-40B4-BE49-F238E27FC236}">
              <a16:creationId xmlns:a16="http://schemas.microsoft.com/office/drawing/2014/main" id="{F873A23B-8D70-419B-94DE-0F2E9875159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4" name="Text Box 16">
          <a:extLst>
            <a:ext uri="{FF2B5EF4-FFF2-40B4-BE49-F238E27FC236}">
              <a16:creationId xmlns:a16="http://schemas.microsoft.com/office/drawing/2014/main" id="{49BF1F52-6FAC-4E8D-A41D-0E5499A45BE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5" name="Text Box 17">
          <a:extLst>
            <a:ext uri="{FF2B5EF4-FFF2-40B4-BE49-F238E27FC236}">
              <a16:creationId xmlns:a16="http://schemas.microsoft.com/office/drawing/2014/main" id="{7F4319E1-2427-450E-8222-0433BD764F8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6" name="Text Box 6">
          <a:extLst>
            <a:ext uri="{FF2B5EF4-FFF2-40B4-BE49-F238E27FC236}">
              <a16:creationId xmlns:a16="http://schemas.microsoft.com/office/drawing/2014/main" id="{BEAC9F34-C645-4431-8B41-9B208CD05D4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7" name="Text Box 7">
          <a:extLst>
            <a:ext uri="{FF2B5EF4-FFF2-40B4-BE49-F238E27FC236}">
              <a16:creationId xmlns:a16="http://schemas.microsoft.com/office/drawing/2014/main" id="{C83987AE-5C79-4555-AEEE-BA3E69FE3E5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8" name="Text Box 8">
          <a:extLst>
            <a:ext uri="{FF2B5EF4-FFF2-40B4-BE49-F238E27FC236}">
              <a16:creationId xmlns:a16="http://schemas.microsoft.com/office/drawing/2014/main" id="{E2D34512-9F83-4348-A740-06B77973B6B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89" name="Text Box 9">
          <a:extLst>
            <a:ext uri="{FF2B5EF4-FFF2-40B4-BE49-F238E27FC236}">
              <a16:creationId xmlns:a16="http://schemas.microsoft.com/office/drawing/2014/main" id="{FFD37022-7DB3-40BB-AB21-D1B940A8B4D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0" name="Text Box 10">
          <a:extLst>
            <a:ext uri="{FF2B5EF4-FFF2-40B4-BE49-F238E27FC236}">
              <a16:creationId xmlns:a16="http://schemas.microsoft.com/office/drawing/2014/main" id="{EBC90DE6-5C87-4F15-8190-F60847FFFA6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1" name="Text Box 11">
          <a:extLst>
            <a:ext uri="{FF2B5EF4-FFF2-40B4-BE49-F238E27FC236}">
              <a16:creationId xmlns:a16="http://schemas.microsoft.com/office/drawing/2014/main" id="{AE33160C-D71C-4381-8BDA-9AB1C901DD8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2" name="Text Box 12">
          <a:extLst>
            <a:ext uri="{FF2B5EF4-FFF2-40B4-BE49-F238E27FC236}">
              <a16:creationId xmlns:a16="http://schemas.microsoft.com/office/drawing/2014/main" id="{BAFB4C49-14FE-4782-BD25-1E92A550571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3" name="Text Box 13">
          <a:extLst>
            <a:ext uri="{FF2B5EF4-FFF2-40B4-BE49-F238E27FC236}">
              <a16:creationId xmlns:a16="http://schemas.microsoft.com/office/drawing/2014/main" id="{C9D37A0A-2B81-4B57-87F5-1948803E5D2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4" name="Text Box 14">
          <a:extLst>
            <a:ext uri="{FF2B5EF4-FFF2-40B4-BE49-F238E27FC236}">
              <a16:creationId xmlns:a16="http://schemas.microsoft.com/office/drawing/2014/main" id="{FC98A7D4-2536-413E-8FC0-8C0D41AB39C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5" name="Text Box 15">
          <a:extLst>
            <a:ext uri="{FF2B5EF4-FFF2-40B4-BE49-F238E27FC236}">
              <a16:creationId xmlns:a16="http://schemas.microsoft.com/office/drawing/2014/main" id="{B9B6A0C4-C8CE-49B0-B8FA-ABAB2B44963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6" name="Text Box 16">
          <a:extLst>
            <a:ext uri="{FF2B5EF4-FFF2-40B4-BE49-F238E27FC236}">
              <a16:creationId xmlns:a16="http://schemas.microsoft.com/office/drawing/2014/main" id="{69965208-807B-4C69-B29E-15AC6C537CA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7" name="Text Box 17">
          <a:extLst>
            <a:ext uri="{FF2B5EF4-FFF2-40B4-BE49-F238E27FC236}">
              <a16:creationId xmlns:a16="http://schemas.microsoft.com/office/drawing/2014/main" id="{34141BF3-7668-4DEC-8E22-935EA06C7D4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8" name="Text Box 7">
          <a:extLst>
            <a:ext uri="{FF2B5EF4-FFF2-40B4-BE49-F238E27FC236}">
              <a16:creationId xmlns:a16="http://schemas.microsoft.com/office/drawing/2014/main" id="{99E6AFAF-75EC-4A41-9D99-E1CAD299307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199" name="Text Box 8">
          <a:extLst>
            <a:ext uri="{FF2B5EF4-FFF2-40B4-BE49-F238E27FC236}">
              <a16:creationId xmlns:a16="http://schemas.microsoft.com/office/drawing/2014/main" id="{F9698493-C099-4BBC-9A1F-0490D05C394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0" name="Text Box 9">
          <a:extLst>
            <a:ext uri="{FF2B5EF4-FFF2-40B4-BE49-F238E27FC236}">
              <a16:creationId xmlns:a16="http://schemas.microsoft.com/office/drawing/2014/main" id="{53667FB0-7609-4CBF-9F04-F34C4300F29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1" name="Text Box 10">
          <a:extLst>
            <a:ext uri="{FF2B5EF4-FFF2-40B4-BE49-F238E27FC236}">
              <a16:creationId xmlns:a16="http://schemas.microsoft.com/office/drawing/2014/main" id="{C4175300-3513-4EAD-91C5-B3870575E96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2" name="Text Box 11">
          <a:extLst>
            <a:ext uri="{FF2B5EF4-FFF2-40B4-BE49-F238E27FC236}">
              <a16:creationId xmlns:a16="http://schemas.microsoft.com/office/drawing/2014/main" id="{CC56FEEA-E030-42A6-BD72-2C8B9E8B7D0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3" name="Text Box 12">
          <a:extLst>
            <a:ext uri="{FF2B5EF4-FFF2-40B4-BE49-F238E27FC236}">
              <a16:creationId xmlns:a16="http://schemas.microsoft.com/office/drawing/2014/main" id="{E688DCE9-9DD1-449A-BC7C-7DE7D921BD7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4" name="Text Box 13">
          <a:extLst>
            <a:ext uri="{FF2B5EF4-FFF2-40B4-BE49-F238E27FC236}">
              <a16:creationId xmlns:a16="http://schemas.microsoft.com/office/drawing/2014/main" id="{0C888762-1F8F-41A5-AD29-65A4A15F421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5" name="Text Box 14">
          <a:extLst>
            <a:ext uri="{FF2B5EF4-FFF2-40B4-BE49-F238E27FC236}">
              <a16:creationId xmlns:a16="http://schemas.microsoft.com/office/drawing/2014/main" id="{C8448E3E-0348-4812-ADF5-6FAAF10AFA4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6" name="Text Box 15">
          <a:extLst>
            <a:ext uri="{FF2B5EF4-FFF2-40B4-BE49-F238E27FC236}">
              <a16:creationId xmlns:a16="http://schemas.microsoft.com/office/drawing/2014/main" id="{0701A277-8FFE-4E25-BE19-DD4998DBA8D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7" name="Text Box 16">
          <a:extLst>
            <a:ext uri="{FF2B5EF4-FFF2-40B4-BE49-F238E27FC236}">
              <a16:creationId xmlns:a16="http://schemas.microsoft.com/office/drawing/2014/main" id="{CBA5F766-2318-4BE1-A368-4BB0BAB65DD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8" name="Text Box 17">
          <a:extLst>
            <a:ext uri="{FF2B5EF4-FFF2-40B4-BE49-F238E27FC236}">
              <a16:creationId xmlns:a16="http://schemas.microsoft.com/office/drawing/2014/main" id="{7F7864E6-8E7A-45FF-A374-FA0E67A545C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09" name="Text Box 6">
          <a:extLst>
            <a:ext uri="{FF2B5EF4-FFF2-40B4-BE49-F238E27FC236}">
              <a16:creationId xmlns:a16="http://schemas.microsoft.com/office/drawing/2014/main" id="{C7EDC8CE-6654-44BB-BED4-CD5BE5AEC77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0" name="Text Box 7">
          <a:extLst>
            <a:ext uri="{FF2B5EF4-FFF2-40B4-BE49-F238E27FC236}">
              <a16:creationId xmlns:a16="http://schemas.microsoft.com/office/drawing/2014/main" id="{6E5FE48B-814C-4282-8CC9-282773FF449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1" name="Text Box 8">
          <a:extLst>
            <a:ext uri="{FF2B5EF4-FFF2-40B4-BE49-F238E27FC236}">
              <a16:creationId xmlns:a16="http://schemas.microsoft.com/office/drawing/2014/main" id="{13B9DE81-5FEC-4F40-97AB-EFE2B0E715C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2" name="Text Box 9">
          <a:extLst>
            <a:ext uri="{FF2B5EF4-FFF2-40B4-BE49-F238E27FC236}">
              <a16:creationId xmlns:a16="http://schemas.microsoft.com/office/drawing/2014/main" id="{20F32C2C-870A-440C-8351-44E162C8AA9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3" name="Text Box 10">
          <a:extLst>
            <a:ext uri="{FF2B5EF4-FFF2-40B4-BE49-F238E27FC236}">
              <a16:creationId xmlns:a16="http://schemas.microsoft.com/office/drawing/2014/main" id="{4B74564B-E88A-495D-ACD9-67238766B73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4" name="Text Box 11">
          <a:extLst>
            <a:ext uri="{FF2B5EF4-FFF2-40B4-BE49-F238E27FC236}">
              <a16:creationId xmlns:a16="http://schemas.microsoft.com/office/drawing/2014/main" id="{E7C7A26E-1C3C-45F8-A374-C2FB82BEDE4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5" name="Text Box 12">
          <a:extLst>
            <a:ext uri="{FF2B5EF4-FFF2-40B4-BE49-F238E27FC236}">
              <a16:creationId xmlns:a16="http://schemas.microsoft.com/office/drawing/2014/main" id="{E6172C15-EE76-4A52-B22E-8BB54A05EF2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6" name="Text Box 13">
          <a:extLst>
            <a:ext uri="{FF2B5EF4-FFF2-40B4-BE49-F238E27FC236}">
              <a16:creationId xmlns:a16="http://schemas.microsoft.com/office/drawing/2014/main" id="{3EFF4F03-90FB-4309-BBF3-76492795C11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7" name="Text Box 14">
          <a:extLst>
            <a:ext uri="{FF2B5EF4-FFF2-40B4-BE49-F238E27FC236}">
              <a16:creationId xmlns:a16="http://schemas.microsoft.com/office/drawing/2014/main" id="{39119ECB-F187-4D2B-88F6-43CF4ACFD91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8" name="Text Box 15">
          <a:extLst>
            <a:ext uri="{FF2B5EF4-FFF2-40B4-BE49-F238E27FC236}">
              <a16:creationId xmlns:a16="http://schemas.microsoft.com/office/drawing/2014/main" id="{78E26A2B-98B6-47CA-9159-1D57DE9F7C4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19" name="Text Box 16">
          <a:extLst>
            <a:ext uri="{FF2B5EF4-FFF2-40B4-BE49-F238E27FC236}">
              <a16:creationId xmlns:a16="http://schemas.microsoft.com/office/drawing/2014/main" id="{71E0A32F-81C0-49C3-AFB2-DFCFE5264FB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0" name="Text Box 17">
          <a:extLst>
            <a:ext uri="{FF2B5EF4-FFF2-40B4-BE49-F238E27FC236}">
              <a16:creationId xmlns:a16="http://schemas.microsoft.com/office/drawing/2014/main" id="{F5830D18-66F7-4AFE-9BB8-AC010266B46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1" name="Text Box 6">
          <a:extLst>
            <a:ext uri="{FF2B5EF4-FFF2-40B4-BE49-F238E27FC236}">
              <a16:creationId xmlns:a16="http://schemas.microsoft.com/office/drawing/2014/main" id="{CD7D67D1-E55C-4AAB-8C30-68AAC4A5547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2" name="Text Box 7">
          <a:extLst>
            <a:ext uri="{FF2B5EF4-FFF2-40B4-BE49-F238E27FC236}">
              <a16:creationId xmlns:a16="http://schemas.microsoft.com/office/drawing/2014/main" id="{7498267B-62B1-414F-8F8E-384F44B7332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3" name="Text Box 8">
          <a:extLst>
            <a:ext uri="{FF2B5EF4-FFF2-40B4-BE49-F238E27FC236}">
              <a16:creationId xmlns:a16="http://schemas.microsoft.com/office/drawing/2014/main" id="{AA9F3EE9-530A-46AA-B705-55F3D0C19A8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4" name="Text Box 9">
          <a:extLst>
            <a:ext uri="{FF2B5EF4-FFF2-40B4-BE49-F238E27FC236}">
              <a16:creationId xmlns:a16="http://schemas.microsoft.com/office/drawing/2014/main" id="{115AA7BE-92C7-4D1A-8061-1F9F401CE8D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5" name="Text Box 10">
          <a:extLst>
            <a:ext uri="{FF2B5EF4-FFF2-40B4-BE49-F238E27FC236}">
              <a16:creationId xmlns:a16="http://schemas.microsoft.com/office/drawing/2014/main" id="{EA28562F-7B0F-4A30-9BE7-1468BB86758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6" name="Text Box 11">
          <a:extLst>
            <a:ext uri="{FF2B5EF4-FFF2-40B4-BE49-F238E27FC236}">
              <a16:creationId xmlns:a16="http://schemas.microsoft.com/office/drawing/2014/main" id="{461E4E33-FD9B-438D-AE74-3DBF36CB91D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7" name="Text Box 12">
          <a:extLst>
            <a:ext uri="{FF2B5EF4-FFF2-40B4-BE49-F238E27FC236}">
              <a16:creationId xmlns:a16="http://schemas.microsoft.com/office/drawing/2014/main" id="{9D018B81-0CF8-4AD0-A3D2-677C1E7A4E9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8" name="Text Box 13">
          <a:extLst>
            <a:ext uri="{FF2B5EF4-FFF2-40B4-BE49-F238E27FC236}">
              <a16:creationId xmlns:a16="http://schemas.microsoft.com/office/drawing/2014/main" id="{9F07EEF3-7ECE-4036-92C0-5289D69B0F3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29" name="Text Box 14">
          <a:extLst>
            <a:ext uri="{FF2B5EF4-FFF2-40B4-BE49-F238E27FC236}">
              <a16:creationId xmlns:a16="http://schemas.microsoft.com/office/drawing/2014/main" id="{C984E10C-221A-4B38-B7D5-43F5BDE9F2F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0" name="Text Box 15">
          <a:extLst>
            <a:ext uri="{FF2B5EF4-FFF2-40B4-BE49-F238E27FC236}">
              <a16:creationId xmlns:a16="http://schemas.microsoft.com/office/drawing/2014/main" id="{BBA21CFF-C423-4CB2-A729-15D367BEF6C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1" name="Text Box 16">
          <a:extLst>
            <a:ext uri="{FF2B5EF4-FFF2-40B4-BE49-F238E27FC236}">
              <a16:creationId xmlns:a16="http://schemas.microsoft.com/office/drawing/2014/main" id="{9C3E9C05-7221-4114-AB68-A7C5A29DA96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2" name="Text Box 17">
          <a:extLst>
            <a:ext uri="{FF2B5EF4-FFF2-40B4-BE49-F238E27FC236}">
              <a16:creationId xmlns:a16="http://schemas.microsoft.com/office/drawing/2014/main" id="{CB5C951C-4F80-4F24-8F11-1A09F0EC08C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3" name="Text Box 6">
          <a:extLst>
            <a:ext uri="{FF2B5EF4-FFF2-40B4-BE49-F238E27FC236}">
              <a16:creationId xmlns:a16="http://schemas.microsoft.com/office/drawing/2014/main" id="{C24B2D05-F420-4112-A8BB-0CC6B6FF737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4" name="Text Box 7">
          <a:extLst>
            <a:ext uri="{FF2B5EF4-FFF2-40B4-BE49-F238E27FC236}">
              <a16:creationId xmlns:a16="http://schemas.microsoft.com/office/drawing/2014/main" id="{BEF11C73-F436-4A57-98F4-9C186DE6D11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5" name="Text Box 8">
          <a:extLst>
            <a:ext uri="{FF2B5EF4-FFF2-40B4-BE49-F238E27FC236}">
              <a16:creationId xmlns:a16="http://schemas.microsoft.com/office/drawing/2014/main" id="{C199059E-5DAC-4783-913C-A32550C0022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6" name="Text Box 9">
          <a:extLst>
            <a:ext uri="{FF2B5EF4-FFF2-40B4-BE49-F238E27FC236}">
              <a16:creationId xmlns:a16="http://schemas.microsoft.com/office/drawing/2014/main" id="{01F604EE-6457-488B-A88A-A73ED033BD2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7" name="Text Box 10">
          <a:extLst>
            <a:ext uri="{FF2B5EF4-FFF2-40B4-BE49-F238E27FC236}">
              <a16:creationId xmlns:a16="http://schemas.microsoft.com/office/drawing/2014/main" id="{BF6895EB-55BB-4931-BC2E-AA285CD1AAD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8" name="Text Box 11">
          <a:extLst>
            <a:ext uri="{FF2B5EF4-FFF2-40B4-BE49-F238E27FC236}">
              <a16:creationId xmlns:a16="http://schemas.microsoft.com/office/drawing/2014/main" id="{1325EDC1-309C-4E7F-9477-9BA18C02159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39" name="Text Box 12">
          <a:extLst>
            <a:ext uri="{FF2B5EF4-FFF2-40B4-BE49-F238E27FC236}">
              <a16:creationId xmlns:a16="http://schemas.microsoft.com/office/drawing/2014/main" id="{BEF27389-E658-4C09-9B50-8A17DDEC660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0" name="Text Box 13">
          <a:extLst>
            <a:ext uri="{FF2B5EF4-FFF2-40B4-BE49-F238E27FC236}">
              <a16:creationId xmlns:a16="http://schemas.microsoft.com/office/drawing/2014/main" id="{07353DF1-D043-4E2E-B422-AD198CA8598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1" name="Text Box 14">
          <a:extLst>
            <a:ext uri="{FF2B5EF4-FFF2-40B4-BE49-F238E27FC236}">
              <a16:creationId xmlns:a16="http://schemas.microsoft.com/office/drawing/2014/main" id="{D9EF23D9-AAEF-4C0F-9060-F55BA6B949F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2" name="Text Box 15">
          <a:extLst>
            <a:ext uri="{FF2B5EF4-FFF2-40B4-BE49-F238E27FC236}">
              <a16:creationId xmlns:a16="http://schemas.microsoft.com/office/drawing/2014/main" id="{6070B1EF-67E3-4AF6-97B7-82CA9F6C424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3" name="Text Box 16">
          <a:extLst>
            <a:ext uri="{FF2B5EF4-FFF2-40B4-BE49-F238E27FC236}">
              <a16:creationId xmlns:a16="http://schemas.microsoft.com/office/drawing/2014/main" id="{1F64839E-A384-42F4-A844-A4997B877C4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4" name="Text Box 17">
          <a:extLst>
            <a:ext uri="{FF2B5EF4-FFF2-40B4-BE49-F238E27FC236}">
              <a16:creationId xmlns:a16="http://schemas.microsoft.com/office/drawing/2014/main" id="{0FA1C0C0-776A-4B5B-9155-3F4F6E49331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5" name="Text Box 7">
          <a:extLst>
            <a:ext uri="{FF2B5EF4-FFF2-40B4-BE49-F238E27FC236}">
              <a16:creationId xmlns:a16="http://schemas.microsoft.com/office/drawing/2014/main" id="{DF85FAE8-75F1-41E1-8855-FC6A91E70EB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6" name="Text Box 8">
          <a:extLst>
            <a:ext uri="{FF2B5EF4-FFF2-40B4-BE49-F238E27FC236}">
              <a16:creationId xmlns:a16="http://schemas.microsoft.com/office/drawing/2014/main" id="{D8DB12D3-8983-41B4-988E-8D05CF6803C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7" name="Text Box 9">
          <a:extLst>
            <a:ext uri="{FF2B5EF4-FFF2-40B4-BE49-F238E27FC236}">
              <a16:creationId xmlns:a16="http://schemas.microsoft.com/office/drawing/2014/main" id="{9B273AA1-3F32-40A2-ACF5-33EC5858B86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8" name="Text Box 10">
          <a:extLst>
            <a:ext uri="{FF2B5EF4-FFF2-40B4-BE49-F238E27FC236}">
              <a16:creationId xmlns:a16="http://schemas.microsoft.com/office/drawing/2014/main" id="{5ACDFEDD-2F23-49B6-9242-7E57A6BB659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49" name="Text Box 11">
          <a:extLst>
            <a:ext uri="{FF2B5EF4-FFF2-40B4-BE49-F238E27FC236}">
              <a16:creationId xmlns:a16="http://schemas.microsoft.com/office/drawing/2014/main" id="{A3C338CD-6A6F-40E3-96A3-E443812CDB2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0" name="Text Box 12">
          <a:extLst>
            <a:ext uri="{FF2B5EF4-FFF2-40B4-BE49-F238E27FC236}">
              <a16:creationId xmlns:a16="http://schemas.microsoft.com/office/drawing/2014/main" id="{39F27466-8693-419B-BDA4-EB038B5E4C9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1" name="Text Box 13">
          <a:extLst>
            <a:ext uri="{FF2B5EF4-FFF2-40B4-BE49-F238E27FC236}">
              <a16:creationId xmlns:a16="http://schemas.microsoft.com/office/drawing/2014/main" id="{B4FA41E8-EAC7-418C-B933-78CA3247EC9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2" name="Text Box 14">
          <a:extLst>
            <a:ext uri="{FF2B5EF4-FFF2-40B4-BE49-F238E27FC236}">
              <a16:creationId xmlns:a16="http://schemas.microsoft.com/office/drawing/2014/main" id="{C2B4EC41-EE3B-4711-99D5-29C395A6B06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3" name="Text Box 15">
          <a:extLst>
            <a:ext uri="{FF2B5EF4-FFF2-40B4-BE49-F238E27FC236}">
              <a16:creationId xmlns:a16="http://schemas.microsoft.com/office/drawing/2014/main" id="{F07C2DF9-DFC8-4432-BE8D-3C264C6FEBE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4" name="Text Box 16">
          <a:extLst>
            <a:ext uri="{FF2B5EF4-FFF2-40B4-BE49-F238E27FC236}">
              <a16:creationId xmlns:a16="http://schemas.microsoft.com/office/drawing/2014/main" id="{39CC167B-3637-44EF-A164-09FE6B79D2E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5" name="Text Box 17">
          <a:extLst>
            <a:ext uri="{FF2B5EF4-FFF2-40B4-BE49-F238E27FC236}">
              <a16:creationId xmlns:a16="http://schemas.microsoft.com/office/drawing/2014/main" id="{78C2C3C9-D2D7-4B3A-9849-1C022AE961E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6" name="Text Box 6">
          <a:extLst>
            <a:ext uri="{FF2B5EF4-FFF2-40B4-BE49-F238E27FC236}">
              <a16:creationId xmlns:a16="http://schemas.microsoft.com/office/drawing/2014/main" id="{47790ECB-0D57-43CF-B86F-C3F2484561D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7" name="Text Box 7">
          <a:extLst>
            <a:ext uri="{FF2B5EF4-FFF2-40B4-BE49-F238E27FC236}">
              <a16:creationId xmlns:a16="http://schemas.microsoft.com/office/drawing/2014/main" id="{C81AC694-4E9F-48F8-A01F-942D338D604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8" name="Text Box 8">
          <a:extLst>
            <a:ext uri="{FF2B5EF4-FFF2-40B4-BE49-F238E27FC236}">
              <a16:creationId xmlns:a16="http://schemas.microsoft.com/office/drawing/2014/main" id="{A7E2D4B9-D4DA-4C7E-92BC-9275AF482AA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59" name="Text Box 9">
          <a:extLst>
            <a:ext uri="{FF2B5EF4-FFF2-40B4-BE49-F238E27FC236}">
              <a16:creationId xmlns:a16="http://schemas.microsoft.com/office/drawing/2014/main" id="{ECF7491C-AA3E-41CB-BBCA-7E6D6971400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0" name="Text Box 10">
          <a:extLst>
            <a:ext uri="{FF2B5EF4-FFF2-40B4-BE49-F238E27FC236}">
              <a16:creationId xmlns:a16="http://schemas.microsoft.com/office/drawing/2014/main" id="{378F26FB-1FF7-4A91-B8C2-524A0718EDB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1" name="Text Box 11">
          <a:extLst>
            <a:ext uri="{FF2B5EF4-FFF2-40B4-BE49-F238E27FC236}">
              <a16:creationId xmlns:a16="http://schemas.microsoft.com/office/drawing/2014/main" id="{BFEC8553-41B9-4F50-8DD8-4BEFAB8B2C1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2" name="Text Box 12">
          <a:extLst>
            <a:ext uri="{FF2B5EF4-FFF2-40B4-BE49-F238E27FC236}">
              <a16:creationId xmlns:a16="http://schemas.microsoft.com/office/drawing/2014/main" id="{B1D64271-23F6-4357-8326-16743FEDCF6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3" name="Text Box 13">
          <a:extLst>
            <a:ext uri="{FF2B5EF4-FFF2-40B4-BE49-F238E27FC236}">
              <a16:creationId xmlns:a16="http://schemas.microsoft.com/office/drawing/2014/main" id="{2F5A0EB5-AE9F-4586-805D-944B7158FBC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4" name="Text Box 14">
          <a:extLst>
            <a:ext uri="{FF2B5EF4-FFF2-40B4-BE49-F238E27FC236}">
              <a16:creationId xmlns:a16="http://schemas.microsoft.com/office/drawing/2014/main" id="{5F6424FB-C4C2-4394-B5D0-678A91D3F16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5" name="Text Box 15">
          <a:extLst>
            <a:ext uri="{FF2B5EF4-FFF2-40B4-BE49-F238E27FC236}">
              <a16:creationId xmlns:a16="http://schemas.microsoft.com/office/drawing/2014/main" id="{4DCCCBC8-2B0F-452F-B3B0-391EFD3B123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6" name="Text Box 16">
          <a:extLst>
            <a:ext uri="{FF2B5EF4-FFF2-40B4-BE49-F238E27FC236}">
              <a16:creationId xmlns:a16="http://schemas.microsoft.com/office/drawing/2014/main" id="{44BEFFC7-E0F5-4979-9FC5-483F3191451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7" name="Text Box 17">
          <a:extLst>
            <a:ext uri="{FF2B5EF4-FFF2-40B4-BE49-F238E27FC236}">
              <a16:creationId xmlns:a16="http://schemas.microsoft.com/office/drawing/2014/main" id="{3D98824A-BE7A-49F1-B89C-7D0A1384940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8" name="Text Box 6">
          <a:extLst>
            <a:ext uri="{FF2B5EF4-FFF2-40B4-BE49-F238E27FC236}">
              <a16:creationId xmlns:a16="http://schemas.microsoft.com/office/drawing/2014/main" id="{1186F058-D0D8-4146-9A1B-DFE3408F31E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69" name="Text Box 7">
          <a:extLst>
            <a:ext uri="{FF2B5EF4-FFF2-40B4-BE49-F238E27FC236}">
              <a16:creationId xmlns:a16="http://schemas.microsoft.com/office/drawing/2014/main" id="{5E6C4037-5C92-4C16-9D2E-9D28D8860A5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0" name="Text Box 8">
          <a:extLst>
            <a:ext uri="{FF2B5EF4-FFF2-40B4-BE49-F238E27FC236}">
              <a16:creationId xmlns:a16="http://schemas.microsoft.com/office/drawing/2014/main" id="{9A78F826-02E2-4A2C-9CD1-99B97F3B05A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1" name="Text Box 9">
          <a:extLst>
            <a:ext uri="{FF2B5EF4-FFF2-40B4-BE49-F238E27FC236}">
              <a16:creationId xmlns:a16="http://schemas.microsoft.com/office/drawing/2014/main" id="{BA5BA7AB-4A80-4D8E-B43F-6ABBE971AAC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2" name="Text Box 10">
          <a:extLst>
            <a:ext uri="{FF2B5EF4-FFF2-40B4-BE49-F238E27FC236}">
              <a16:creationId xmlns:a16="http://schemas.microsoft.com/office/drawing/2014/main" id="{52280D7F-FF8E-475F-96A1-D637AE5955D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3" name="Text Box 11">
          <a:extLst>
            <a:ext uri="{FF2B5EF4-FFF2-40B4-BE49-F238E27FC236}">
              <a16:creationId xmlns:a16="http://schemas.microsoft.com/office/drawing/2014/main" id="{D7BA2DC3-7621-4900-9F0B-3EBA1AEE71F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4" name="Text Box 12">
          <a:extLst>
            <a:ext uri="{FF2B5EF4-FFF2-40B4-BE49-F238E27FC236}">
              <a16:creationId xmlns:a16="http://schemas.microsoft.com/office/drawing/2014/main" id="{CC862DD4-7E4D-4331-BFD8-82A011E659D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5" name="Text Box 13">
          <a:extLst>
            <a:ext uri="{FF2B5EF4-FFF2-40B4-BE49-F238E27FC236}">
              <a16:creationId xmlns:a16="http://schemas.microsoft.com/office/drawing/2014/main" id="{AB0ECFD1-2D11-4E21-974B-231AB524ED8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6" name="Text Box 14">
          <a:extLst>
            <a:ext uri="{FF2B5EF4-FFF2-40B4-BE49-F238E27FC236}">
              <a16:creationId xmlns:a16="http://schemas.microsoft.com/office/drawing/2014/main" id="{ACDBA61A-B4F6-45E7-9E3C-2F29A6AA54C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7" name="Text Box 15">
          <a:extLst>
            <a:ext uri="{FF2B5EF4-FFF2-40B4-BE49-F238E27FC236}">
              <a16:creationId xmlns:a16="http://schemas.microsoft.com/office/drawing/2014/main" id="{FAA6992E-0B6C-4890-8D0F-8118F4F9C73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8" name="Text Box 16">
          <a:extLst>
            <a:ext uri="{FF2B5EF4-FFF2-40B4-BE49-F238E27FC236}">
              <a16:creationId xmlns:a16="http://schemas.microsoft.com/office/drawing/2014/main" id="{ED787D88-BD4E-433D-992C-574876FC194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79" name="Text Box 17">
          <a:extLst>
            <a:ext uri="{FF2B5EF4-FFF2-40B4-BE49-F238E27FC236}">
              <a16:creationId xmlns:a16="http://schemas.microsoft.com/office/drawing/2014/main" id="{AE3EA951-F73D-43E5-BF8B-B9E9F3814C5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0" name="Text Box 6">
          <a:extLst>
            <a:ext uri="{FF2B5EF4-FFF2-40B4-BE49-F238E27FC236}">
              <a16:creationId xmlns:a16="http://schemas.microsoft.com/office/drawing/2014/main" id="{14CE2911-3556-4180-B398-39F3395AD6F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1" name="Text Box 7">
          <a:extLst>
            <a:ext uri="{FF2B5EF4-FFF2-40B4-BE49-F238E27FC236}">
              <a16:creationId xmlns:a16="http://schemas.microsoft.com/office/drawing/2014/main" id="{EE64E8AA-3FD6-4955-9D13-A1D54FD099F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2" name="Text Box 8">
          <a:extLst>
            <a:ext uri="{FF2B5EF4-FFF2-40B4-BE49-F238E27FC236}">
              <a16:creationId xmlns:a16="http://schemas.microsoft.com/office/drawing/2014/main" id="{FF681781-138D-4BBB-9E5E-1FBA61AE226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3" name="Text Box 9">
          <a:extLst>
            <a:ext uri="{FF2B5EF4-FFF2-40B4-BE49-F238E27FC236}">
              <a16:creationId xmlns:a16="http://schemas.microsoft.com/office/drawing/2014/main" id="{A53A712F-8330-424B-8AB9-607E2B76355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4" name="Text Box 10">
          <a:extLst>
            <a:ext uri="{FF2B5EF4-FFF2-40B4-BE49-F238E27FC236}">
              <a16:creationId xmlns:a16="http://schemas.microsoft.com/office/drawing/2014/main" id="{1C49F363-7ADC-46D2-859C-87854C7A933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5" name="Text Box 11">
          <a:extLst>
            <a:ext uri="{FF2B5EF4-FFF2-40B4-BE49-F238E27FC236}">
              <a16:creationId xmlns:a16="http://schemas.microsoft.com/office/drawing/2014/main" id="{05AFE0BF-751F-4E15-B7A8-B2D7EA39ED0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6" name="Text Box 12">
          <a:extLst>
            <a:ext uri="{FF2B5EF4-FFF2-40B4-BE49-F238E27FC236}">
              <a16:creationId xmlns:a16="http://schemas.microsoft.com/office/drawing/2014/main" id="{A904542D-B153-47C0-B07A-7918A886DF5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7" name="Text Box 13">
          <a:extLst>
            <a:ext uri="{FF2B5EF4-FFF2-40B4-BE49-F238E27FC236}">
              <a16:creationId xmlns:a16="http://schemas.microsoft.com/office/drawing/2014/main" id="{0BEA6587-1A4A-4CB8-9461-52969AA9FEB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8" name="Text Box 14">
          <a:extLst>
            <a:ext uri="{FF2B5EF4-FFF2-40B4-BE49-F238E27FC236}">
              <a16:creationId xmlns:a16="http://schemas.microsoft.com/office/drawing/2014/main" id="{B1E020F2-68C9-471F-B6DB-24F4F7D745E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89" name="Text Box 15">
          <a:extLst>
            <a:ext uri="{FF2B5EF4-FFF2-40B4-BE49-F238E27FC236}">
              <a16:creationId xmlns:a16="http://schemas.microsoft.com/office/drawing/2014/main" id="{8273E15E-AE95-422F-8017-5CD64736E1B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0" name="Text Box 16">
          <a:extLst>
            <a:ext uri="{FF2B5EF4-FFF2-40B4-BE49-F238E27FC236}">
              <a16:creationId xmlns:a16="http://schemas.microsoft.com/office/drawing/2014/main" id="{7E1EDFCC-264A-46A4-89E0-1BB01D82E50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1" name="Text Box 17">
          <a:extLst>
            <a:ext uri="{FF2B5EF4-FFF2-40B4-BE49-F238E27FC236}">
              <a16:creationId xmlns:a16="http://schemas.microsoft.com/office/drawing/2014/main" id="{8B06859F-F626-40F2-BB7A-0F2D18F5778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2" name="Text Box 7">
          <a:extLst>
            <a:ext uri="{FF2B5EF4-FFF2-40B4-BE49-F238E27FC236}">
              <a16:creationId xmlns:a16="http://schemas.microsoft.com/office/drawing/2014/main" id="{E5091F44-D0D8-4495-88A4-FCB14A4AB92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3" name="Text Box 8">
          <a:extLst>
            <a:ext uri="{FF2B5EF4-FFF2-40B4-BE49-F238E27FC236}">
              <a16:creationId xmlns:a16="http://schemas.microsoft.com/office/drawing/2014/main" id="{C6643118-DB20-4549-8D9F-CA40224D0E9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4" name="Text Box 9">
          <a:extLst>
            <a:ext uri="{FF2B5EF4-FFF2-40B4-BE49-F238E27FC236}">
              <a16:creationId xmlns:a16="http://schemas.microsoft.com/office/drawing/2014/main" id="{868FCD24-8DAD-4AB8-B62B-2B5DE14A5C4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5" name="Text Box 10">
          <a:extLst>
            <a:ext uri="{FF2B5EF4-FFF2-40B4-BE49-F238E27FC236}">
              <a16:creationId xmlns:a16="http://schemas.microsoft.com/office/drawing/2014/main" id="{685BEFB3-B67F-4FF9-AD5E-3DC8B5C1463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6" name="Text Box 11">
          <a:extLst>
            <a:ext uri="{FF2B5EF4-FFF2-40B4-BE49-F238E27FC236}">
              <a16:creationId xmlns:a16="http://schemas.microsoft.com/office/drawing/2014/main" id="{CBD2C7D8-F39C-452A-BCB6-DB5AE4BF391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7" name="Text Box 12">
          <a:extLst>
            <a:ext uri="{FF2B5EF4-FFF2-40B4-BE49-F238E27FC236}">
              <a16:creationId xmlns:a16="http://schemas.microsoft.com/office/drawing/2014/main" id="{98CFC3A2-4931-42E7-963E-1991760BB18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8" name="Text Box 13">
          <a:extLst>
            <a:ext uri="{FF2B5EF4-FFF2-40B4-BE49-F238E27FC236}">
              <a16:creationId xmlns:a16="http://schemas.microsoft.com/office/drawing/2014/main" id="{2AB9299A-E41F-449E-A9B7-DF6A61FA8C9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299" name="Text Box 14">
          <a:extLst>
            <a:ext uri="{FF2B5EF4-FFF2-40B4-BE49-F238E27FC236}">
              <a16:creationId xmlns:a16="http://schemas.microsoft.com/office/drawing/2014/main" id="{FD11DAA0-5C9C-44E0-AA7F-E0071A67191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0" name="Text Box 15">
          <a:extLst>
            <a:ext uri="{FF2B5EF4-FFF2-40B4-BE49-F238E27FC236}">
              <a16:creationId xmlns:a16="http://schemas.microsoft.com/office/drawing/2014/main" id="{8F4D35D6-9733-4213-B63E-352B600FDF5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1" name="Text Box 16">
          <a:extLst>
            <a:ext uri="{FF2B5EF4-FFF2-40B4-BE49-F238E27FC236}">
              <a16:creationId xmlns:a16="http://schemas.microsoft.com/office/drawing/2014/main" id="{F58069CD-E15F-4988-847C-DABA377265A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2" name="Text Box 17">
          <a:extLst>
            <a:ext uri="{FF2B5EF4-FFF2-40B4-BE49-F238E27FC236}">
              <a16:creationId xmlns:a16="http://schemas.microsoft.com/office/drawing/2014/main" id="{D164A672-27D6-43DB-BFE7-BC210662764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3" name="Text Box 6">
          <a:extLst>
            <a:ext uri="{FF2B5EF4-FFF2-40B4-BE49-F238E27FC236}">
              <a16:creationId xmlns:a16="http://schemas.microsoft.com/office/drawing/2014/main" id="{79861840-820C-41BA-85E0-3400377D773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4" name="Text Box 7">
          <a:extLst>
            <a:ext uri="{FF2B5EF4-FFF2-40B4-BE49-F238E27FC236}">
              <a16:creationId xmlns:a16="http://schemas.microsoft.com/office/drawing/2014/main" id="{4B519070-1F21-4767-B9B4-F90165B0E79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5" name="Text Box 8">
          <a:extLst>
            <a:ext uri="{FF2B5EF4-FFF2-40B4-BE49-F238E27FC236}">
              <a16:creationId xmlns:a16="http://schemas.microsoft.com/office/drawing/2014/main" id="{937CA744-3EE2-4C17-B273-BECBC9C2247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6" name="Text Box 9">
          <a:extLst>
            <a:ext uri="{FF2B5EF4-FFF2-40B4-BE49-F238E27FC236}">
              <a16:creationId xmlns:a16="http://schemas.microsoft.com/office/drawing/2014/main" id="{83ECF339-A852-42BF-B7F5-38404C63207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7" name="Text Box 10">
          <a:extLst>
            <a:ext uri="{FF2B5EF4-FFF2-40B4-BE49-F238E27FC236}">
              <a16:creationId xmlns:a16="http://schemas.microsoft.com/office/drawing/2014/main" id="{9BFBD8D1-6620-44A0-89B0-66AE4A0D5F8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8" name="Text Box 11">
          <a:extLst>
            <a:ext uri="{FF2B5EF4-FFF2-40B4-BE49-F238E27FC236}">
              <a16:creationId xmlns:a16="http://schemas.microsoft.com/office/drawing/2014/main" id="{3D4C5C06-6FF8-47CF-9D15-3460D47ADC8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09" name="Text Box 12">
          <a:extLst>
            <a:ext uri="{FF2B5EF4-FFF2-40B4-BE49-F238E27FC236}">
              <a16:creationId xmlns:a16="http://schemas.microsoft.com/office/drawing/2014/main" id="{2E02A44E-2A93-46C3-987C-28B4A57CE2E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0" name="Text Box 13">
          <a:extLst>
            <a:ext uri="{FF2B5EF4-FFF2-40B4-BE49-F238E27FC236}">
              <a16:creationId xmlns:a16="http://schemas.microsoft.com/office/drawing/2014/main" id="{8F6ADC48-B4D0-40E8-BD95-5B2F4DB3741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1" name="Text Box 14">
          <a:extLst>
            <a:ext uri="{FF2B5EF4-FFF2-40B4-BE49-F238E27FC236}">
              <a16:creationId xmlns:a16="http://schemas.microsoft.com/office/drawing/2014/main" id="{ABF77ACF-6DA8-489A-B2CB-52E905146BD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2" name="Text Box 15">
          <a:extLst>
            <a:ext uri="{FF2B5EF4-FFF2-40B4-BE49-F238E27FC236}">
              <a16:creationId xmlns:a16="http://schemas.microsoft.com/office/drawing/2014/main" id="{4FF9F65F-980A-4359-953B-635EA357F54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3" name="Text Box 16">
          <a:extLst>
            <a:ext uri="{FF2B5EF4-FFF2-40B4-BE49-F238E27FC236}">
              <a16:creationId xmlns:a16="http://schemas.microsoft.com/office/drawing/2014/main" id="{EA0B9382-8266-4B59-84EC-7832CD07CA3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4" name="Text Box 17">
          <a:extLst>
            <a:ext uri="{FF2B5EF4-FFF2-40B4-BE49-F238E27FC236}">
              <a16:creationId xmlns:a16="http://schemas.microsoft.com/office/drawing/2014/main" id="{58E8076C-444A-4C10-96BC-3F5D4C33374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5" name="Text Box 6">
          <a:extLst>
            <a:ext uri="{FF2B5EF4-FFF2-40B4-BE49-F238E27FC236}">
              <a16:creationId xmlns:a16="http://schemas.microsoft.com/office/drawing/2014/main" id="{D662B7D3-2F05-4C1C-A9E9-5DD8AB3E69F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6" name="Text Box 7">
          <a:extLst>
            <a:ext uri="{FF2B5EF4-FFF2-40B4-BE49-F238E27FC236}">
              <a16:creationId xmlns:a16="http://schemas.microsoft.com/office/drawing/2014/main" id="{F87E9ECC-4234-476A-B7C7-590A995AB40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7" name="Text Box 8">
          <a:extLst>
            <a:ext uri="{FF2B5EF4-FFF2-40B4-BE49-F238E27FC236}">
              <a16:creationId xmlns:a16="http://schemas.microsoft.com/office/drawing/2014/main" id="{173F1A85-A340-4E7F-8F86-E18E42F106C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8" name="Text Box 9">
          <a:extLst>
            <a:ext uri="{FF2B5EF4-FFF2-40B4-BE49-F238E27FC236}">
              <a16:creationId xmlns:a16="http://schemas.microsoft.com/office/drawing/2014/main" id="{A8FE2536-8F4B-4FAD-AB21-F7965FD80E2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19" name="Text Box 10">
          <a:extLst>
            <a:ext uri="{FF2B5EF4-FFF2-40B4-BE49-F238E27FC236}">
              <a16:creationId xmlns:a16="http://schemas.microsoft.com/office/drawing/2014/main" id="{895A6D30-EA8C-4A6E-A9C4-F12E38D17EC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0" name="Text Box 11">
          <a:extLst>
            <a:ext uri="{FF2B5EF4-FFF2-40B4-BE49-F238E27FC236}">
              <a16:creationId xmlns:a16="http://schemas.microsoft.com/office/drawing/2014/main" id="{76A5C75E-9BCA-48AB-9BC1-2F8D7FE4333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1" name="Text Box 12">
          <a:extLst>
            <a:ext uri="{FF2B5EF4-FFF2-40B4-BE49-F238E27FC236}">
              <a16:creationId xmlns:a16="http://schemas.microsoft.com/office/drawing/2014/main" id="{66D0E215-6A95-4935-BFEC-CB28710FD64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2" name="Text Box 13">
          <a:extLst>
            <a:ext uri="{FF2B5EF4-FFF2-40B4-BE49-F238E27FC236}">
              <a16:creationId xmlns:a16="http://schemas.microsoft.com/office/drawing/2014/main" id="{9C6F0050-0E4C-4180-9BAA-3A9B9D7F4AC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3" name="Text Box 14">
          <a:extLst>
            <a:ext uri="{FF2B5EF4-FFF2-40B4-BE49-F238E27FC236}">
              <a16:creationId xmlns:a16="http://schemas.microsoft.com/office/drawing/2014/main" id="{1129937C-6C49-4415-8842-ED12E281421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4" name="Text Box 15">
          <a:extLst>
            <a:ext uri="{FF2B5EF4-FFF2-40B4-BE49-F238E27FC236}">
              <a16:creationId xmlns:a16="http://schemas.microsoft.com/office/drawing/2014/main" id="{BF8F6EAE-E411-4FE3-834B-58B4ECCD1DB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5" name="Text Box 16">
          <a:extLst>
            <a:ext uri="{FF2B5EF4-FFF2-40B4-BE49-F238E27FC236}">
              <a16:creationId xmlns:a16="http://schemas.microsoft.com/office/drawing/2014/main" id="{E4C20CA9-A863-4FC2-9FB2-D9F8C259319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6" name="Text Box 17">
          <a:extLst>
            <a:ext uri="{FF2B5EF4-FFF2-40B4-BE49-F238E27FC236}">
              <a16:creationId xmlns:a16="http://schemas.microsoft.com/office/drawing/2014/main" id="{969AD47A-1FFE-4337-B6C2-676441A45B4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7" name="Text Box 6">
          <a:extLst>
            <a:ext uri="{FF2B5EF4-FFF2-40B4-BE49-F238E27FC236}">
              <a16:creationId xmlns:a16="http://schemas.microsoft.com/office/drawing/2014/main" id="{BC7062CF-0EDA-427E-981C-2B7F1DFF683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8" name="Text Box 7">
          <a:extLst>
            <a:ext uri="{FF2B5EF4-FFF2-40B4-BE49-F238E27FC236}">
              <a16:creationId xmlns:a16="http://schemas.microsoft.com/office/drawing/2014/main" id="{28BCBB1C-96EE-49F7-B0BC-51C2ADC42BD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29" name="Text Box 8">
          <a:extLst>
            <a:ext uri="{FF2B5EF4-FFF2-40B4-BE49-F238E27FC236}">
              <a16:creationId xmlns:a16="http://schemas.microsoft.com/office/drawing/2014/main" id="{D37E0AE7-92E9-42F2-8B3B-3F098C3BF58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0" name="Text Box 9">
          <a:extLst>
            <a:ext uri="{FF2B5EF4-FFF2-40B4-BE49-F238E27FC236}">
              <a16:creationId xmlns:a16="http://schemas.microsoft.com/office/drawing/2014/main" id="{C3607CB0-0E3B-4797-B8DC-E00B0DE79EE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1" name="Text Box 10">
          <a:extLst>
            <a:ext uri="{FF2B5EF4-FFF2-40B4-BE49-F238E27FC236}">
              <a16:creationId xmlns:a16="http://schemas.microsoft.com/office/drawing/2014/main" id="{BB1032D5-6661-487D-BFFE-9CC399D3144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2" name="Text Box 11">
          <a:extLst>
            <a:ext uri="{FF2B5EF4-FFF2-40B4-BE49-F238E27FC236}">
              <a16:creationId xmlns:a16="http://schemas.microsoft.com/office/drawing/2014/main" id="{953BF2E4-6C76-4833-8843-BDAB5956CE9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3" name="Text Box 12">
          <a:extLst>
            <a:ext uri="{FF2B5EF4-FFF2-40B4-BE49-F238E27FC236}">
              <a16:creationId xmlns:a16="http://schemas.microsoft.com/office/drawing/2014/main" id="{EE38BBBF-E907-4B34-AA9F-D70B3460DE1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4" name="Text Box 13">
          <a:extLst>
            <a:ext uri="{FF2B5EF4-FFF2-40B4-BE49-F238E27FC236}">
              <a16:creationId xmlns:a16="http://schemas.microsoft.com/office/drawing/2014/main" id="{E53DACC9-4C76-4677-89F7-3D784257D55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5" name="Text Box 14">
          <a:extLst>
            <a:ext uri="{FF2B5EF4-FFF2-40B4-BE49-F238E27FC236}">
              <a16:creationId xmlns:a16="http://schemas.microsoft.com/office/drawing/2014/main" id="{16B58001-FDCD-4330-85B4-631F9873762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6" name="Text Box 15">
          <a:extLst>
            <a:ext uri="{FF2B5EF4-FFF2-40B4-BE49-F238E27FC236}">
              <a16:creationId xmlns:a16="http://schemas.microsoft.com/office/drawing/2014/main" id="{887D3F86-B3ED-40ED-9BE6-3039099F056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7" name="Text Box 16">
          <a:extLst>
            <a:ext uri="{FF2B5EF4-FFF2-40B4-BE49-F238E27FC236}">
              <a16:creationId xmlns:a16="http://schemas.microsoft.com/office/drawing/2014/main" id="{915E1A9C-5EBB-43E2-9576-4E61BF58428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8" name="Text Box 17">
          <a:extLst>
            <a:ext uri="{FF2B5EF4-FFF2-40B4-BE49-F238E27FC236}">
              <a16:creationId xmlns:a16="http://schemas.microsoft.com/office/drawing/2014/main" id="{D1D432CC-23FC-424F-9419-20B64AF5C7B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39" name="Text Box 7">
          <a:extLst>
            <a:ext uri="{FF2B5EF4-FFF2-40B4-BE49-F238E27FC236}">
              <a16:creationId xmlns:a16="http://schemas.microsoft.com/office/drawing/2014/main" id="{696F08BF-7749-415D-8CE7-E18643479DB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0" name="Text Box 8">
          <a:extLst>
            <a:ext uri="{FF2B5EF4-FFF2-40B4-BE49-F238E27FC236}">
              <a16:creationId xmlns:a16="http://schemas.microsoft.com/office/drawing/2014/main" id="{0C07C74B-4B0A-458A-BA88-9FE470A90DA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1" name="Text Box 9">
          <a:extLst>
            <a:ext uri="{FF2B5EF4-FFF2-40B4-BE49-F238E27FC236}">
              <a16:creationId xmlns:a16="http://schemas.microsoft.com/office/drawing/2014/main" id="{9828D2B3-E032-46E8-AC95-DFE5830494D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2" name="Text Box 10">
          <a:extLst>
            <a:ext uri="{FF2B5EF4-FFF2-40B4-BE49-F238E27FC236}">
              <a16:creationId xmlns:a16="http://schemas.microsoft.com/office/drawing/2014/main" id="{A9114182-9C83-4DF7-A183-12B6558DCCC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3" name="Text Box 11">
          <a:extLst>
            <a:ext uri="{FF2B5EF4-FFF2-40B4-BE49-F238E27FC236}">
              <a16:creationId xmlns:a16="http://schemas.microsoft.com/office/drawing/2014/main" id="{997CB19D-9375-4C1C-A25C-30B131738B4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4" name="Text Box 12">
          <a:extLst>
            <a:ext uri="{FF2B5EF4-FFF2-40B4-BE49-F238E27FC236}">
              <a16:creationId xmlns:a16="http://schemas.microsoft.com/office/drawing/2014/main" id="{536CF6D1-12A5-4F4F-9761-9A3C43AD123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5" name="Text Box 13">
          <a:extLst>
            <a:ext uri="{FF2B5EF4-FFF2-40B4-BE49-F238E27FC236}">
              <a16:creationId xmlns:a16="http://schemas.microsoft.com/office/drawing/2014/main" id="{8740F8F9-288C-41D8-9984-2BCB8777E32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6" name="Text Box 14">
          <a:extLst>
            <a:ext uri="{FF2B5EF4-FFF2-40B4-BE49-F238E27FC236}">
              <a16:creationId xmlns:a16="http://schemas.microsoft.com/office/drawing/2014/main" id="{1F8E0F90-47E8-4C05-BD58-180DD211F02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7" name="Text Box 15">
          <a:extLst>
            <a:ext uri="{FF2B5EF4-FFF2-40B4-BE49-F238E27FC236}">
              <a16:creationId xmlns:a16="http://schemas.microsoft.com/office/drawing/2014/main" id="{C4EB0BB3-7BDF-4B12-86D8-3972629E515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8" name="Text Box 16">
          <a:extLst>
            <a:ext uri="{FF2B5EF4-FFF2-40B4-BE49-F238E27FC236}">
              <a16:creationId xmlns:a16="http://schemas.microsoft.com/office/drawing/2014/main" id="{356A82AA-3390-4CBB-99DF-06EEF9C2BB2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49" name="Text Box 17">
          <a:extLst>
            <a:ext uri="{FF2B5EF4-FFF2-40B4-BE49-F238E27FC236}">
              <a16:creationId xmlns:a16="http://schemas.microsoft.com/office/drawing/2014/main" id="{53D8F50A-2B2D-4743-A7C3-4765995D0BB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0" name="Text Box 6">
          <a:extLst>
            <a:ext uri="{FF2B5EF4-FFF2-40B4-BE49-F238E27FC236}">
              <a16:creationId xmlns:a16="http://schemas.microsoft.com/office/drawing/2014/main" id="{3F287913-3DB2-4BA7-99E7-343026E9A7A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1" name="Text Box 7">
          <a:extLst>
            <a:ext uri="{FF2B5EF4-FFF2-40B4-BE49-F238E27FC236}">
              <a16:creationId xmlns:a16="http://schemas.microsoft.com/office/drawing/2014/main" id="{AFE3C74F-1CF8-45FB-B474-E456796BED9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2" name="Text Box 8">
          <a:extLst>
            <a:ext uri="{FF2B5EF4-FFF2-40B4-BE49-F238E27FC236}">
              <a16:creationId xmlns:a16="http://schemas.microsoft.com/office/drawing/2014/main" id="{DDD95445-BFDD-4587-932D-768DFC6BEB0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3" name="Text Box 9">
          <a:extLst>
            <a:ext uri="{FF2B5EF4-FFF2-40B4-BE49-F238E27FC236}">
              <a16:creationId xmlns:a16="http://schemas.microsoft.com/office/drawing/2014/main" id="{9D0C33D1-0C3B-47D4-B7DB-B6645F64C16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4" name="Text Box 10">
          <a:extLst>
            <a:ext uri="{FF2B5EF4-FFF2-40B4-BE49-F238E27FC236}">
              <a16:creationId xmlns:a16="http://schemas.microsoft.com/office/drawing/2014/main" id="{3B99F893-411A-4E08-A4CD-E0E67DB3080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5" name="Text Box 11">
          <a:extLst>
            <a:ext uri="{FF2B5EF4-FFF2-40B4-BE49-F238E27FC236}">
              <a16:creationId xmlns:a16="http://schemas.microsoft.com/office/drawing/2014/main" id="{A6BDF74C-B798-46CA-9ACB-CBF7DCBF076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6" name="Text Box 12">
          <a:extLst>
            <a:ext uri="{FF2B5EF4-FFF2-40B4-BE49-F238E27FC236}">
              <a16:creationId xmlns:a16="http://schemas.microsoft.com/office/drawing/2014/main" id="{06A0361B-D088-4022-BC3B-8B2DC7D9014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7" name="Text Box 13">
          <a:extLst>
            <a:ext uri="{FF2B5EF4-FFF2-40B4-BE49-F238E27FC236}">
              <a16:creationId xmlns:a16="http://schemas.microsoft.com/office/drawing/2014/main" id="{EE9E415F-3F50-44F4-90B7-0B989A9DE93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8" name="Text Box 14">
          <a:extLst>
            <a:ext uri="{FF2B5EF4-FFF2-40B4-BE49-F238E27FC236}">
              <a16:creationId xmlns:a16="http://schemas.microsoft.com/office/drawing/2014/main" id="{87310FA0-F157-4B01-9970-2FDFFF76032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59" name="Text Box 15">
          <a:extLst>
            <a:ext uri="{FF2B5EF4-FFF2-40B4-BE49-F238E27FC236}">
              <a16:creationId xmlns:a16="http://schemas.microsoft.com/office/drawing/2014/main" id="{F0F32D3F-F644-455F-AC66-680818CD266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0" name="Text Box 16">
          <a:extLst>
            <a:ext uri="{FF2B5EF4-FFF2-40B4-BE49-F238E27FC236}">
              <a16:creationId xmlns:a16="http://schemas.microsoft.com/office/drawing/2014/main" id="{F99AA98C-7730-4C87-BE4B-9D1BC2A54E2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1" name="Text Box 17">
          <a:extLst>
            <a:ext uri="{FF2B5EF4-FFF2-40B4-BE49-F238E27FC236}">
              <a16:creationId xmlns:a16="http://schemas.microsoft.com/office/drawing/2014/main" id="{BDEB2D84-137A-4392-9882-D55AE47ADD7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2" name="Text Box 6">
          <a:extLst>
            <a:ext uri="{FF2B5EF4-FFF2-40B4-BE49-F238E27FC236}">
              <a16:creationId xmlns:a16="http://schemas.microsoft.com/office/drawing/2014/main" id="{41F1689D-06EE-4E83-98D1-C21CB480E82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3" name="Text Box 7">
          <a:extLst>
            <a:ext uri="{FF2B5EF4-FFF2-40B4-BE49-F238E27FC236}">
              <a16:creationId xmlns:a16="http://schemas.microsoft.com/office/drawing/2014/main" id="{96814D5B-A150-4754-8A91-F475A78191E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4" name="Text Box 8">
          <a:extLst>
            <a:ext uri="{FF2B5EF4-FFF2-40B4-BE49-F238E27FC236}">
              <a16:creationId xmlns:a16="http://schemas.microsoft.com/office/drawing/2014/main" id="{150E1D0D-3474-4ED4-83EB-6B8970617A4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5" name="Text Box 9">
          <a:extLst>
            <a:ext uri="{FF2B5EF4-FFF2-40B4-BE49-F238E27FC236}">
              <a16:creationId xmlns:a16="http://schemas.microsoft.com/office/drawing/2014/main" id="{9B949546-776C-432B-A106-9CAB1876F14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6" name="Text Box 10">
          <a:extLst>
            <a:ext uri="{FF2B5EF4-FFF2-40B4-BE49-F238E27FC236}">
              <a16:creationId xmlns:a16="http://schemas.microsoft.com/office/drawing/2014/main" id="{6EED2CC2-5080-4947-AFD2-6DE1A4F20DC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7" name="Text Box 11">
          <a:extLst>
            <a:ext uri="{FF2B5EF4-FFF2-40B4-BE49-F238E27FC236}">
              <a16:creationId xmlns:a16="http://schemas.microsoft.com/office/drawing/2014/main" id="{6D314FFF-094E-4828-A21F-3C3286525F4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8" name="Text Box 12">
          <a:extLst>
            <a:ext uri="{FF2B5EF4-FFF2-40B4-BE49-F238E27FC236}">
              <a16:creationId xmlns:a16="http://schemas.microsoft.com/office/drawing/2014/main" id="{09B8C2D1-785A-40BB-8058-BDB13278861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69" name="Text Box 13">
          <a:extLst>
            <a:ext uri="{FF2B5EF4-FFF2-40B4-BE49-F238E27FC236}">
              <a16:creationId xmlns:a16="http://schemas.microsoft.com/office/drawing/2014/main" id="{B88D28BA-49B1-4357-81B5-AD82943438F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0" name="Text Box 14">
          <a:extLst>
            <a:ext uri="{FF2B5EF4-FFF2-40B4-BE49-F238E27FC236}">
              <a16:creationId xmlns:a16="http://schemas.microsoft.com/office/drawing/2014/main" id="{85C7C5FC-D204-4BA1-B083-911C15F6293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1" name="Text Box 15">
          <a:extLst>
            <a:ext uri="{FF2B5EF4-FFF2-40B4-BE49-F238E27FC236}">
              <a16:creationId xmlns:a16="http://schemas.microsoft.com/office/drawing/2014/main" id="{8C1614E3-5681-4323-85CF-10A7471795A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2" name="Text Box 16">
          <a:extLst>
            <a:ext uri="{FF2B5EF4-FFF2-40B4-BE49-F238E27FC236}">
              <a16:creationId xmlns:a16="http://schemas.microsoft.com/office/drawing/2014/main" id="{882EE939-1FC8-4287-8E00-BB12BBA72AF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3" name="Text Box 17">
          <a:extLst>
            <a:ext uri="{FF2B5EF4-FFF2-40B4-BE49-F238E27FC236}">
              <a16:creationId xmlns:a16="http://schemas.microsoft.com/office/drawing/2014/main" id="{BFFE8DE1-6E89-46D8-84CA-98A28A2F2DC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4" name="Text Box 6">
          <a:extLst>
            <a:ext uri="{FF2B5EF4-FFF2-40B4-BE49-F238E27FC236}">
              <a16:creationId xmlns:a16="http://schemas.microsoft.com/office/drawing/2014/main" id="{96DF81F7-2261-4D11-94ED-A183D94148E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5" name="Text Box 7">
          <a:extLst>
            <a:ext uri="{FF2B5EF4-FFF2-40B4-BE49-F238E27FC236}">
              <a16:creationId xmlns:a16="http://schemas.microsoft.com/office/drawing/2014/main" id="{A9046ADA-D678-4B68-899B-349FD9CEF64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6" name="Text Box 8">
          <a:extLst>
            <a:ext uri="{FF2B5EF4-FFF2-40B4-BE49-F238E27FC236}">
              <a16:creationId xmlns:a16="http://schemas.microsoft.com/office/drawing/2014/main" id="{460C8AB2-6BE9-4322-B007-E2989DFB666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7" name="Text Box 9">
          <a:extLst>
            <a:ext uri="{FF2B5EF4-FFF2-40B4-BE49-F238E27FC236}">
              <a16:creationId xmlns:a16="http://schemas.microsoft.com/office/drawing/2014/main" id="{D52F3B6B-4E42-43D8-96DC-2483FF23F65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8" name="Text Box 10">
          <a:extLst>
            <a:ext uri="{FF2B5EF4-FFF2-40B4-BE49-F238E27FC236}">
              <a16:creationId xmlns:a16="http://schemas.microsoft.com/office/drawing/2014/main" id="{1469E927-B3E6-4952-BAEA-6F38F3DEE2B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79" name="Text Box 11">
          <a:extLst>
            <a:ext uri="{FF2B5EF4-FFF2-40B4-BE49-F238E27FC236}">
              <a16:creationId xmlns:a16="http://schemas.microsoft.com/office/drawing/2014/main" id="{F083BC98-6523-4110-806B-9F024ABA22A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0" name="Text Box 12">
          <a:extLst>
            <a:ext uri="{FF2B5EF4-FFF2-40B4-BE49-F238E27FC236}">
              <a16:creationId xmlns:a16="http://schemas.microsoft.com/office/drawing/2014/main" id="{74775E2E-B4FC-48AA-BC40-CED1252C6C5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1" name="Text Box 13">
          <a:extLst>
            <a:ext uri="{FF2B5EF4-FFF2-40B4-BE49-F238E27FC236}">
              <a16:creationId xmlns:a16="http://schemas.microsoft.com/office/drawing/2014/main" id="{456DB3D3-0E5B-4A8D-A4BF-C035B09B53D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2" name="Text Box 14">
          <a:extLst>
            <a:ext uri="{FF2B5EF4-FFF2-40B4-BE49-F238E27FC236}">
              <a16:creationId xmlns:a16="http://schemas.microsoft.com/office/drawing/2014/main" id="{90B7B7A3-42C7-4AA1-B714-DFAC75E863B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3" name="Text Box 15">
          <a:extLst>
            <a:ext uri="{FF2B5EF4-FFF2-40B4-BE49-F238E27FC236}">
              <a16:creationId xmlns:a16="http://schemas.microsoft.com/office/drawing/2014/main" id="{4190C74F-3361-447D-BDF3-037B4322D2B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4" name="Text Box 16">
          <a:extLst>
            <a:ext uri="{FF2B5EF4-FFF2-40B4-BE49-F238E27FC236}">
              <a16:creationId xmlns:a16="http://schemas.microsoft.com/office/drawing/2014/main" id="{7B5CC909-6196-4DCE-91AE-8CCB1813ED2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5" name="Text Box 17">
          <a:extLst>
            <a:ext uri="{FF2B5EF4-FFF2-40B4-BE49-F238E27FC236}">
              <a16:creationId xmlns:a16="http://schemas.microsoft.com/office/drawing/2014/main" id="{B7A506CF-CF5D-4F3F-A712-C16ED5E9E00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6" name="Text Box 7">
          <a:extLst>
            <a:ext uri="{FF2B5EF4-FFF2-40B4-BE49-F238E27FC236}">
              <a16:creationId xmlns:a16="http://schemas.microsoft.com/office/drawing/2014/main" id="{522FC2AB-F008-40FA-84C3-1A2A9C8FA7B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7" name="Text Box 8">
          <a:extLst>
            <a:ext uri="{FF2B5EF4-FFF2-40B4-BE49-F238E27FC236}">
              <a16:creationId xmlns:a16="http://schemas.microsoft.com/office/drawing/2014/main" id="{2F14BADC-5695-455A-8D42-FCEB5F228DA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8" name="Text Box 9">
          <a:extLst>
            <a:ext uri="{FF2B5EF4-FFF2-40B4-BE49-F238E27FC236}">
              <a16:creationId xmlns:a16="http://schemas.microsoft.com/office/drawing/2014/main" id="{7CFCFCE6-609D-41C8-8098-9DF2C378E24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89" name="Text Box 10">
          <a:extLst>
            <a:ext uri="{FF2B5EF4-FFF2-40B4-BE49-F238E27FC236}">
              <a16:creationId xmlns:a16="http://schemas.microsoft.com/office/drawing/2014/main" id="{2817E4FE-BE59-4F0A-AC0D-4EC0537F3CB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0" name="Text Box 11">
          <a:extLst>
            <a:ext uri="{FF2B5EF4-FFF2-40B4-BE49-F238E27FC236}">
              <a16:creationId xmlns:a16="http://schemas.microsoft.com/office/drawing/2014/main" id="{40BCE271-B17D-43C1-A8FB-4A327B532B3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1" name="Text Box 12">
          <a:extLst>
            <a:ext uri="{FF2B5EF4-FFF2-40B4-BE49-F238E27FC236}">
              <a16:creationId xmlns:a16="http://schemas.microsoft.com/office/drawing/2014/main" id="{45039B6D-3BD5-4E9F-AD38-776AF46F5D8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2" name="Text Box 13">
          <a:extLst>
            <a:ext uri="{FF2B5EF4-FFF2-40B4-BE49-F238E27FC236}">
              <a16:creationId xmlns:a16="http://schemas.microsoft.com/office/drawing/2014/main" id="{DD543A4C-C434-46D9-B037-52BF33FE097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3" name="Text Box 14">
          <a:extLst>
            <a:ext uri="{FF2B5EF4-FFF2-40B4-BE49-F238E27FC236}">
              <a16:creationId xmlns:a16="http://schemas.microsoft.com/office/drawing/2014/main" id="{40EAF621-D99E-4583-ABF7-ED76599394A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4" name="Text Box 15">
          <a:extLst>
            <a:ext uri="{FF2B5EF4-FFF2-40B4-BE49-F238E27FC236}">
              <a16:creationId xmlns:a16="http://schemas.microsoft.com/office/drawing/2014/main" id="{B3B79E7A-C8D5-406D-A1E1-C99E591075A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5" name="Text Box 16">
          <a:extLst>
            <a:ext uri="{FF2B5EF4-FFF2-40B4-BE49-F238E27FC236}">
              <a16:creationId xmlns:a16="http://schemas.microsoft.com/office/drawing/2014/main" id="{5EA2E990-203E-4C22-B8E7-F9A6AA85B77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6" name="Text Box 17">
          <a:extLst>
            <a:ext uri="{FF2B5EF4-FFF2-40B4-BE49-F238E27FC236}">
              <a16:creationId xmlns:a16="http://schemas.microsoft.com/office/drawing/2014/main" id="{3C4F2350-952E-4FA5-8C1F-29EA37CF4AD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7" name="Text Box 6">
          <a:extLst>
            <a:ext uri="{FF2B5EF4-FFF2-40B4-BE49-F238E27FC236}">
              <a16:creationId xmlns:a16="http://schemas.microsoft.com/office/drawing/2014/main" id="{41D3F223-5795-4C56-8BAF-BDEE98E22D5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8" name="Text Box 7">
          <a:extLst>
            <a:ext uri="{FF2B5EF4-FFF2-40B4-BE49-F238E27FC236}">
              <a16:creationId xmlns:a16="http://schemas.microsoft.com/office/drawing/2014/main" id="{DDD6C889-B372-4F1F-823A-BCF9D62AC4C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399" name="Text Box 8">
          <a:extLst>
            <a:ext uri="{FF2B5EF4-FFF2-40B4-BE49-F238E27FC236}">
              <a16:creationId xmlns:a16="http://schemas.microsoft.com/office/drawing/2014/main" id="{CBB59AEC-3034-43DF-ABF4-5D0A8D60630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0" name="Text Box 9">
          <a:extLst>
            <a:ext uri="{FF2B5EF4-FFF2-40B4-BE49-F238E27FC236}">
              <a16:creationId xmlns:a16="http://schemas.microsoft.com/office/drawing/2014/main" id="{5A03F152-D283-4DA1-B8FF-D5C5F047FA6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1" name="Text Box 10">
          <a:extLst>
            <a:ext uri="{FF2B5EF4-FFF2-40B4-BE49-F238E27FC236}">
              <a16:creationId xmlns:a16="http://schemas.microsoft.com/office/drawing/2014/main" id="{5B24D3BC-9EB8-4A46-86A7-5A04AEFB5A3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2" name="Text Box 11">
          <a:extLst>
            <a:ext uri="{FF2B5EF4-FFF2-40B4-BE49-F238E27FC236}">
              <a16:creationId xmlns:a16="http://schemas.microsoft.com/office/drawing/2014/main" id="{02A4314D-1EB3-4CCF-B509-210B5F18429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3" name="Text Box 12">
          <a:extLst>
            <a:ext uri="{FF2B5EF4-FFF2-40B4-BE49-F238E27FC236}">
              <a16:creationId xmlns:a16="http://schemas.microsoft.com/office/drawing/2014/main" id="{EDBA2C13-80E3-4209-8978-7B44F00B203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4" name="Text Box 13">
          <a:extLst>
            <a:ext uri="{FF2B5EF4-FFF2-40B4-BE49-F238E27FC236}">
              <a16:creationId xmlns:a16="http://schemas.microsoft.com/office/drawing/2014/main" id="{CDEC989F-46F2-482B-A5D3-2EAE397E325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5" name="Text Box 14">
          <a:extLst>
            <a:ext uri="{FF2B5EF4-FFF2-40B4-BE49-F238E27FC236}">
              <a16:creationId xmlns:a16="http://schemas.microsoft.com/office/drawing/2014/main" id="{1F1DDC94-248F-4770-86B7-695B6A4B754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6" name="Text Box 15">
          <a:extLst>
            <a:ext uri="{FF2B5EF4-FFF2-40B4-BE49-F238E27FC236}">
              <a16:creationId xmlns:a16="http://schemas.microsoft.com/office/drawing/2014/main" id="{84A8FDD4-7462-41BB-B44E-972BCD4B186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7" name="Text Box 16">
          <a:extLst>
            <a:ext uri="{FF2B5EF4-FFF2-40B4-BE49-F238E27FC236}">
              <a16:creationId xmlns:a16="http://schemas.microsoft.com/office/drawing/2014/main" id="{BE8ECB98-C93D-4442-868B-4A44E347134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8" name="Text Box 17">
          <a:extLst>
            <a:ext uri="{FF2B5EF4-FFF2-40B4-BE49-F238E27FC236}">
              <a16:creationId xmlns:a16="http://schemas.microsoft.com/office/drawing/2014/main" id="{F6DC874A-AAE5-4CB5-A0C1-B51F2D6B15C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09" name="Text Box 6">
          <a:extLst>
            <a:ext uri="{FF2B5EF4-FFF2-40B4-BE49-F238E27FC236}">
              <a16:creationId xmlns:a16="http://schemas.microsoft.com/office/drawing/2014/main" id="{1D7FE2E8-1A2C-40BA-A041-7FE95BE3E7A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0" name="Text Box 7">
          <a:extLst>
            <a:ext uri="{FF2B5EF4-FFF2-40B4-BE49-F238E27FC236}">
              <a16:creationId xmlns:a16="http://schemas.microsoft.com/office/drawing/2014/main" id="{56843CD6-61FA-4A1B-8E53-A43115CE476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1" name="Text Box 8">
          <a:extLst>
            <a:ext uri="{FF2B5EF4-FFF2-40B4-BE49-F238E27FC236}">
              <a16:creationId xmlns:a16="http://schemas.microsoft.com/office/drawing/2014/main" id="{56FDBC22-01E2-4998-8287-70A778DE98E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2" name="Text Box 9">
          <a:extLst>
            <a:ext uri="{FF2B5EF4-FFF2-40B4-BE49-F238E27FC236}">
              <a16:creationId xmlns:a16="http://schemas.microsoft.com/office/drawing/2014/main" id="{A8793D77-7B3E-4172-9B59-9144BBCD1CA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3" name="Text Box 10">
          <a:extLst>
            <a:ext uri="{FF2B5EF4-FFF2-40B4-BE49-F238E27FC236}">
              <a16:creationId xmlns:a16="http://schemas.microsoft.com/office/drawing/2014/main" id="{ECC84676-3CDC-43E8-9F7B-2E23CA58510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4" name="Text Box 11">
          <a:extLst>
            <a:ext uri="{FF2B5EF4-FFF2-40B4-BE49-F238E27FC236}">
              <a16:creationId xmlns:a16="http://schemas.microsoft.com/office/drawing/2014/main" id="{84C78791-94E9-45B9-9653-BFE059F5709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5" name="Text Box 12">
          <a:extLst>
            <a:ext uri="{FF2B5EF4-FFF2-40B4-BE49-F238E27FC236}">
              <a16:creationId xmlns:a16="http://schemas.microsoft.com/office/drawing/2014/main" id="{FCE0799B-2473-4270-80CD-BE41E8DAF36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6" name="Text Box 13">
          <a:extLst>
            <a:ext uri="{FF2B5EF4-FFF2-40B4-BE49-F238E27FC236}">
              <a16:creationId xmlns:a16="http://schemas.microsoft.com/office/drawing/2014/main" id="{0161B6BF-0EC0-49D8-936C-B1097EC91AB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7" name="Text Box 14">
          <a:extLst>
            <a:ext uri="{FF2B5EF4-FFF2-40B4-BE49-F238E27FC236}">
              <a16:creationId xmlns:a16="http://schemas.microsoft.com/office/drawing/2014/main" id="{CAE29D8F-28E1-4E65-9119-F81CE008240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8" name="Text Box 15">
          <a:extLst>
            <a:ext uri="{FF2B5EF4-FFF2-40B4-BE49-F238E27FC236}">
              <a16:creationId xmlns:a16="http://schemas.microsoft.com/office/drawing/2014/main" id="{42DBB40E-64C7-4700-B363-08B42EEF34D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19" name="Text Box 16">
          <a:extLst>
            <a:ext uri="{FF2B5EF4-FFF2-40B4-BE49-F238E27FC236}">
              <a16:creationId xmlns:a16="http://schemas.microsoft.com/office/drawing/2014/main" id="{DA8428E8-C7B0-4E49-B02E-7BF35F5E2BC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0" name="Text Box 17">
          <a:extLst>
            <a:ext uri="{FF2B5EF4-FFF2-40B4-BE49-F238E27FC236}">
              <a16:creationId xmlns:a16="http://schemas.microsoft.com/office/drawing/2014/main" id="{D3B1BC03-B789-4143-A459-FC44A2F3889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1" name="Text Box 6">
          <a:extLst>
            <a:ext uri="{FF2B5EF4-FFF2-40B4-BE49-F238E27FC236}">
              <a16:creationId xmlns:a16="http://schemas.microsoft.com/office/drawing/2014/main" id="{9B0BA1F7-9D69-4B06-B76C-A997493FF45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2" name="Text Box 7">
          <a:extLst>
            <a:ext uri="{FF2B5EF4-FFF2-40B4-BE49-F238E27FC236}">
              <a16:creationId xmlns:a16="http://schemas.microsoft.com/office/drawing/2014/main" id="{E96F7D98-C993-4743-8B86-BE1EDF70CEE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3" name="Text Box 8">
          <a:extLst>
            <a:ext uri="{FF2B5EF4-FFF2-40B4-BE49-F238E27FC236}">
              <a16:creationId xmlns:a16="http://schemas.microsoft.com/office/drawing/2014/main" id="{F5E90241-0BE4-49C4-9FAC-A490A2EA147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4" name="Text Box 9">
          <a:extLst>
            <a:ext uri="{FF2B5EF4-FFF2-40B4-BE49-F238E27FC236}">
              <a16:creationId xmlns:a16="http://schemas.microsoft.com/office/drawing/2014/main" id="{28C23794-5E48-453C-A7E8-F73EB5254EF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5" name="Text Box 10">
          <a:extLst>
            <a:ext uri="{FF2B5EF4-FFF2-40B4-BE49-F238E27FC236}">
              <a16:creationId xmlns:a16="http://schemas.microsoft.com/office/drawing/2014/main" id="{22A5F191-689B-4F81-A98B-83810DABE2E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6" name="Text Box 11">
          <a:extLst>
            <a:ext uri="{FF2B5EF4-FFF2-40B4-BE49-F238E27FC236}">
              <a16:creationId xmlns:a16="http://schemas.microsoft.com/office/drawing/2014/main" id="{A9750812-8DD4-4138-A835-15ED0ABE5A6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7" name="Text Box 12">
          <a:extLst>
            <a:ext uri="{FF2B5EF4-FFF2-40B4-BE49-F238E27FC236}">
              <a16:creationId xmlns:a16="http://schemas.microsoft.com/office/drawing/2014/main" id="{C497A6AF-ACA8-4C95-AE0F-54925983160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8" name="Text Box 13">
          <a:extLst>
            <a:ext uri="{FF2B5EF4-FFF2-40B4-BE49-F238E27FC236}">
              <a16:creationId xmlns:a16="http://schemas.microsoft.com/office/drawing/2014/main" id="{C83B10A3-0E1D-4919-A27F-F567C2E2752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29" name="Text Box 14">
          <a:extLst>
            <a:ext uri="{FF2B5EF4-FFF2-40B4-BE49-F238E27FC236}">
              <a16:creationId xmlns:a16="http://schemas.microsoft.com/office/drawing/2014/main" id="{2B564BE1-72B3-42BA-A952-D31F7BF8EDD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0" name="Text Box 15">
          <a:extLst>
            <a:ext uri="{FF2B5EF4-FFF2-40B4-BE49-F238E27FC236}">
              <a16:creationId xmlns:a16="http://schemas.microsoft.com/office/drawing/2014/main" id="{ED90E6EE-A29F-4B95-9F83-CCD953D047C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1" name="Text Box 16">
          <a:extLst>
            <a:ext uri="{FF2B5EF4-FFF2-40B4-BE49-F238E27FC236}">
              <a16:creationId xmlns:a16="http://schemas.microsoft.com/office/drawing/2014/main" id="{8E30FD6A-92CB-4DF2-85A4-DAF0E0647A4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2" name="Text Box 17">
          <a:extLst>
            <a:ext uri="{FF2B5EF4-FFF2-40B4-BE49-F238E27FC236}">
              <a16:creationId xmlns:a16="http://schemas.microsoft.com/office/drawing/2014/main" id="{0E1D6F5C-2067-490D-8B0A-E458CD02DE2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3" name="Text Box 7">
          <a:extLst>
            <a:ext uri="{FF2B5EF4-FFF2-40B4-BE49-F238E27FC236}">
              <a16:creationId xmlns:a16="http://schemas.microsoft.com/office/drawing/2014/main" id="{A0D5AF8D-1053-4ADF-B812-F07AE09BCCC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4" name="Text Box 8">
          <a:extLst>
            <a:ext uri="{FF2B5EF4-FFF2-40B4-BE49-F238E27FC236}">
              <a16:creationId xmlns:a16="http://schemas.microsoft.com/office/drawing/2014/main" id="{04E79FA3-01E6-41C3-A20C-8CB7BDD7F10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5" name="Text Box 9">
          <a:extLst>
            <a:ext uri="{FF2B5EF4-FFF2-40B4-BE49-F238E27FC236}">
              <a16:creationId xmlns:a16="http://schemas.microsoft.com/office/drawing/2014/main" id="{E61B3386-09D0-4DB9-ADF5-498FFB5B020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6" name="Text Box 10">
          <a:extLst>
            <a:ext uri="{FF2B5EF4-FFF2-40B4-BE49-F238E27FC236}">
              <a16:creationId xmlns:a16="http://schemas.microsoft.com/office/drawing/2014/main" id="{0964D25E-3DA2-466C-81E7-6ECB4E07134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7" name="Text Box 11">
          <a:extLst>
            <a:ext uri="{FF2B5EF4-FFF2-40B4-BE49-F238E27FC236}">
              <a16:creationId xmlns:a16="http://schemas.microsoft.com/office/drawing/2014/main" id="{B9505179-784D-4DF7-8B8A-2FDC0901693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8" name="Text Box 12">
          <a:extLst>
            <a:ext uri="{FF2B5EF4-FFF2-40B4-BE49-F238E27FC236}">
              <a16:creationId xmlns:a16="http://schemas.microsoft.com/office/drawing/2014/main" id="{6C6C3BBD-F1F4-43B1-A968-C1B800C186B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39" name="Text Box 13">
          <a:extLst>
            <a:ext uri="{FF2B5EF4-FFF2-40B4-BE49-F238E27FC236}">
              <a16:creationId xmlns:a16="http://schemas.microsoft.com/office/drawing/2014/main" id="{6AE7718C-7E03-41DA-B79F-756A00250BC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0" name="Text Box 14">
          <a:extLst>
            <a:ext uri="{FF2B5EF4-FFF2-40B4-BE49-F238E27FC236}">
              <a16:creationId xmlns:a16="http://schemas.microsoft.com/office/drawing/2014/main" id="{53A61F09-55EF-4998-B013-8024820D1F7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1" name="Text Box 15">
          <a:extLst>
            <a:ext uri="{FF2B5EF4-FFF2-40B4-BE49-F238E27FC236}">
              <a16:creationId xmlns:a16="http://schemas.microsoft.com/office/drawing/2014/main" id="{93195D51-861F-4F02-9AA2-18B6C72366D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2" name="Text Box 16">
          <a:extLst>
            <a:ext uri="{FF2B5EF4-FFF2-40B4-BE49-F238E27FC236}">
              <a16:creationId xmlns:a16="http://schemas.microsoft.com/office/drawing/2014/main" id="{234F39E0-4036-4D23-A2B3-907FE88BD15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3" name="Text Box 17">
          <a:extLst>
            <a:ext uri="{FF2B5EF4-FFF2-40B4-BE49-F238E27FC236}">
              <a16:creationId xmlns:a16="http://schemas.microsoft.com/office/drawing/2014/main" id="{DF2A862E-C8E4-42B4-A842-F853CDD952F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4" name="Text Box 6">
          <a:extLst>
            <a:ext uri="{FF2B5EF4-FFF2-40B4-BE49-F238E27FC236}">
              <a16:creationId xmlns:a16="http://schemas.microsoft.com/office/drawing/2014/main" id="{83E88055-0BD6-441F-AD37-D270C15DC240}"/>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5" name="Text Box 7">
          <a:extLst>
            <a:ext uri="{FF2B5EF4-FFF2-40B4-BE49-F238E27FC236}">
              <a16:creationId xmlns:a16="http://schemas.microsoft.com/office/drawing/2014/main" id="{FEBC57DE-100F-40C2-A514-2F7CECCA66C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6" name="Text Box 8">
          <a:extLst>
            <a:ext uri="{FF2B5EF4-FFF2-40B4-BE49-F238E27FC236}">
              <a16:creationId xmlns:a16="http://schemas.microsoft.com/office/drawing/2014/main" id="{FBA0986C-E52A-47D2-B8EA-4AAAB32F6D7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7" name="Text Box 9">
          <a:extLst>
            <a:ext uri="{FF2B5EF4-FFF2-40B4-BE49-F238E27FC236}">
              <a16:creationId xmlns:a16="http://schemas.microsoft.com/office/drawing/2014/main" id="{6C2010AB-B147-430E-A14A-D4876AEE8DB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8" name="Text Box 10">
          <a:extLst>
            <a:ext uri="{FF2B5EF4-FFF2-40B4-BE49-F238E27FC236}">
              <a16:creationId xmlns:a16="http://schemas.microsoft.com/office/drawing/2014/main" id="{DCA4EA1B-AEFD-4C94-81AA-F194E35DB35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49" name="Text Box 11">
          <a:extLst>
            <a:ext uri="{FF2B5EF4-FFF2-40B4-BE49-F238E27FC236}">
              <a16:creationId xmlns:a16="http://schemas.microsoft.com/office/drawing/2014/main" id="{E60FCAC1-D09F-4329-8D44-FFBF0EE311A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0" name="Text Box 12">
          <a:extLst>
            <a:ext uri="{FF2B5EF4-FFF2-40B4-BE49-F238E27FC236}">
              <a16:creationId xmlns:a16="http://schemas.microsoft.com/office/drawing/2014/main" id="{4340A90E-0843-4C88-BC8D-52BA038CD69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1" name="Text Box 13">
          <a:extLst>
            <a:ext uri="{FF2B5EF4-FFF2-40B4-BE49-F238E27FC236}">
              <a16:creationId xmlns:a16="http://schemas.microsoft.com/office/drawing/2014/main" id="{FAC278B9-79F7-4F3F-A6DB-8A58684C946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2" name="Text Box 14">
          <a:extLst>
            <a:ext uri="{FF2B5EF4-FFF2-40B4-BE49-F238E27FC236}">
              <a16:creationId xmlns:a16="http://schemas.microsoft.com/office/drawing/2014/main" id="{6DDC620F-9343-4EF0-8368-26047E2A72F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3" name="Text Box 15">
          <a:extLst>
            <a:ext uri="{FF2B5EF4-FFF2-40B4-BE49-F238E27FC236}">
              <a16:creationId xmlns:a16="http://schemas.microsoft.com/office/drawing/2014/main" id="{0CCD9B89-6128-4F8F-91DC-AFDE6320A1F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4" name="Text Box 16">
          <a:extLst>
            <a:ext uri="{FF2B5EF4-FFF2-40B4-BE49-F238E27FC236}">
              <a16:creationId xmlns:a16="http://schemas.microsoft.com/office/drawing/2014/main" id="{E7B5F15E-D8B0-4695-A305-06EE5BC513B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5" name="Text Box 17">
          <a:extLst>
            <a:ext uri="{FF2B5EF4-FFF2-40B4-BE49-F238E27FC236}">
              <a16:creationId xmlns:a16="http://schemas.microsoft.com/office/drawing/2014/main" id="{7175C1D3-7DE7-4B22-8821-57A5ABCE6F1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6" name="Text Box 6">
          <a:extLst>
            <a:ext uri="{FF2B5EF4-FFF2-40B4-BE49-F238E27FC236}">
              <a16:creationId xmlns:a16="http://schemas.microsoft.com/office/drawing/2014/main" id="{7AD1391E-8CAF-4556-9297-55187FA9B7D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7" name="Text Box 7">
          <a:extLst>
            <a:ext uri="{FF2B5EF4-FFF2-40B4-BE49-F238E27FC236}">
              <a16:creationId xmlns:a16="http://schemas.microsoft.com/office/drawing/2014/main" id="{AE31DB40-5B33-4089-94AA-C0257C8E924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8" name="Text Box 8">
          <a:extLst>
            <a:ext uri="{FF2B5EF4-FFF2-40B4-BE49-F238E27FC236}">
              <a16:creationId xmlns:a16="http://schemas.microsoft.com/office/drawing/2014/main" id="{65B4BA25-2581-48B1-8D86-752D9147903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59" name="Text Box 9">
          <a:extLst>
            <a:ext uri="{FF2B5EF4-FFF2-40B4-BE49-F238E27FC236}">
              <a16:creationId xmlns:a16="http://schemas.microsoft.com/office/drawing/2014/main" id="{B7675F1E-3E51-4047-AF15-C66791A97D6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0" name="Text Box 10">
          <a:extLst>
            <a:ext uri="{FF2B5EF4-FFF2-40B4-BE49-F238E27FC236}">
              <a16:creationId xmlns:a16="http://schemas.microsoft.com/office/drawing/2014/main" id="{BD6FFA60-E164-4A15-A15B-13E7103C5E9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1" name="Text Box 11">
          <a:extLst>
            <a:ext uri="{FF2B5EF4-FFF2-40B4-BE49-F238E27FC236}">
              <a16:creationId xmlns:a16="http://schemas.microsoft.com/office/drawing/2014/main" id="{C32F9C16-2B4D-4E1D-BFE2-63B67087273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2" name="Text Box 12">
          <a:extLst>
            <a:ext uri="{FF2B5EF4-FFF2-40B4-BE49-F238E27FC236}">
              <a16:creationId xmlns:a16="http://schemas.microsoft.com/office/drawing/2014/main" id="{B6D7B1C0-4FF9-4AC2-82ED-C487334C2A5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3" name="Text Box 13">
          <a:extLst>
            <a:ext uri="{FF2B5EF4-FFF2-40B4-BE49-F238E27FC236}">
              <a16:creationId xmlns:a16="http://schemas.microsoft.com/office/drawing/2014/main" id="{595F08FF-D010-4910-86F6-B04F0D0B863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4" name="Text Box 14">
          <a:extLst>
            <a:ext uri="{FF2B5EF4-FFF2-40B4-BE49-F238E27FC236}">
              <a16:creationId xmlns:a16="http://schemas.microsoft.com/office/drawing/2014/main" id="{9AA8B8E2-4F60-4EF2-AE14-94F05BE7F0C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5" name="Text Box 15">
          <a:extLst>
            <a:ext uri="{FF2B5EF4-FFF2-40B4-BE49-F238E27FC236}">
              <a16:creationId xmlns:a16="http://schemas.microsoft.com/office/drawing/2014/main" id="{33D59099-69D1-4CEF-89CC-9D16203600DD}"/>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6" name="Text Box 16">
          <a:extLst>
            <a:ext uri="{FF2B5EF4-FFF2-40B4-BE49-F238E27FC236}">
              <a16:creationId xmlns:a16="http://schemas.microsoft.com/office/drawing/2014/main" id="{1C057736-DAC3-46C1-958F-626F4E12B1A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7" name="Text Box 17">
          <a:extLst>
            <a:ext uri="{FF2B5EF4-FFF2-40B4-BE49-F238E27FC236}">
              <a16:creationId xmlns:a16="http://schemas.microsoft.com/office/drawing/2014/main" id="{AB72A09E-1DA3-40EC-AD61-E186B6994E3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8" name="Text Box 6">
          <a:extLst>
            <a:ext uri="{FF2B5EF4-FFF2-40B4-BE49-F238E27FC236}">
              <a16:creationId xmlns:a16="http://schemas.microsoft.com/office/drawing/2014/main" id="{0E58A361-DB47-4EE5-A200-B4334896608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69" name="Text Box 7">
          <a:extLst>
            <a:ext uri="{FF2B5EF4-FFF2-40B4-BE49-F238E27FC236}">
              <a16:creationId xmlns:a16="http://schemas.microsoft.com/office/drawing/2014/main" id="{1F50B229-B265-49F8-9508-A6CE1871913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0" name="Text Box 8">
          <a:extLst>
            <a:ext uri="{FF2B5EF4-FFF2-40B4-BE49-F238E27FC236}">
              <a16:creationId xmlns:a16="http://schemas.microsoft.com/office/drawing/2014/main" id="{EC289CD1-38AF-4A43-8CE3-DF2E75A05DD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1" name="Text Box 9">
          <a:extLst>
            <a:ext uri="{FF2B5EF4-FFF2-40B4-BE49-F238E27FC236}">
              <a16:creationId xmlns:a16="http://schemas.microsoft.com/office/drawing/2014/main" id="{6CE24403-654A-4717-BABE-2AA56700D058}"/>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2" name="Text Box 10">
          <a:extLst>
            <a:ext uri="{FF2B5EF4-FFF2-40B4-BE49-F238E27FC236}">
              <a16:creationId xmlns:a16="http://schemas.microsoft.com/office/drawing/2014/main" id="{1FC7EEBB-23F2-4167-9347-A4A873B1B99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3" name="Text Box 11">
          <a:extLst>
            <a:ext uri="{FF2B5EF4-FFF2-40B4-BE49-F238E27FC236}">
              <a16:creationId xmlns:a16="http://schemas.microsoft.com/office/drawing/2014/main" id="{E0C8569A-25C9-4D55-9FFA-50FC09F1CCD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4" name="Text Box 12">
          <a:extLst>
            <a:ext uri="{FF2B5EF4-FFF2-40B4-BE49-F238E27FC236}">
              <a16:creationId xmlns:a16="http://schemas.microsoft.com/office/drawing/2014/main" id="{3C5F3055-8EB3-424E-A98B-8AE9717D9DDE}"/>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5" name="Text Box 13">
          <a:extLst>
            <a:ext uri="{FF2B5EF4-FFF2-40B4-BE49-F238E27FC236}">
              <a16:creationId xmlns:a16="http://schemas.microsoft.com/office/drawing/2014/main" id="{07684425-C501-473B-BA5E-D32E96486421}"/>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6" name="Text Box 14">
          <a:extLst>
            <a:ext uri="{FF2B5EF4-FFF2-40B4-BE49-F238E27FC236}">
              <a16:creationId xmlns:a16="http://schemas.microsoft.com/office/drawing/2014/main" id="{B20A01C0-2306-4EC4-9ACF-C709615CDF6B}"/>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7" name="Text Box 15">
          <a:extLst>
            <a:ext uri="{FF2B5EF4-FFF2-40B4-BE49-F238E27FC236}">
              <a16:creationId xmlns:a16="http://schemas.microsoft.com/office/drawing/2014/main" id="{0C08F2B0-7340-4C4B-A67B-5906E80CFF1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8" name="Text Box 16">
          <a:extLst>
            <a:ext uri="{FF2B5EF4-FFF2-40B4-BE49-F238E27FC236}">
              <a16:creationId xmlns:a16="http://schemas.microsoft.com/office/drawing/2014/main" id="{5D21D0DA-8875-4112-A47C-138BF1FAFB0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79" name="Text Box 17">
          <a:extLst>
            <a:ext uri="{FF2B5EF4-FFF2-40B4-BE49-F238E27FC236}">
              <a16:creationId xmlns:a16="http://schemas.microsoft.com/office/drawing/2014/main" id="{6535BCA2-51B8-4804-95C1-BBDF9014409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0" name="Text Box 7">
          <a:extLst>
            <a:ext uri="{FF2B5EF4-FFF2-40B4-BE49-F238E27FC236}">
              <a16:creationId xmlns:a16="http://schemas.microsoft.com/office/drawing/2014/main" id="{27F900E5-2392-4363-84E9-4F6E9FD8A70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1" name="Text Box 8">
          <a:extLst>
            <a:ext uri="{FF2B5EF4-FFF2-40B4-BE49-F238E27FC236}">
              <a16:creationId xmlns:a16="http://schemas.microsoft.com/office/drawing/2014/main" id="{ABA43F2D-E7E4-43DD-A88C-9C51660EADE4}"/>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2" name="Text Box 9">
          <a:extLst>
            <a:ext uri="{FF2B5EF4-FFF2-40B4-BE49-F238E27FC236}">
              <a16:creationId xmlns:a16="http://schemas.microsoft.com/office/drawing/2014/main" id="{D703992C-937C-4EFA-84F8-49FD46A2901C}"/>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3" name="Text Box 10">
          <a:extLst>
            <a:ext uri="{FF2B5EF4-FFF2-40B4-BE49-F238E27FC236}">
              <a16:creationId xmlns:a16="http://schemas.microsoft.com/office/drawing/2014/main" id="{A6D1DAC1-DA76-4D39-BA36-99051E4A048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4" name="Text Box 11">
          <a:extLst>
            <a:ext uri="{FF2B5EF4-FFF2-40B4-BE49-F238E27FC236}">
              <a16:creationId xmlns:a16="http://schemas.microsoft.com/office/drawing/2014/main" id="{2A432A1F-8A8E-4BC9-9DF3-FE38ACA0BEF2}"/>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5" name="Text Box 12">
          <a:extLst>
            <a:ext uri="{FF2B5EF4-FFF2-40B4-BE49-F238E27FC236}">
              <a16:creationId xmlns:a16="http://schemas.microsoft.com/office/drawing/2014/main" id="{78F865C0-AFC1-4545-9462-31124C3B766F}"/>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6" name="Text Box 13">
          <a:extLst>
            <a:ext uri="{FF2B5EF4-FFF2-40B4-BE49-F238E27FC236}">
              <a16:creationId xmlns:a16="http://schemas.microsoft.com/office/drawing/2014/main" id="{AD6BB836-68B6-47E6-8E7F-45D469A3AB3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7" name="Text Box 14">
          <a:extLst>
            <a:ext uri="{FF2B5EF4-FFF2-40B4-BE49-F238E27FC236}">
              <a16:creationId xmlns:a16="http://schemas.microsoft.com/office/drawing/2014/main" id="{07BEEA94-8E4E-4C4D-9CE4-A400EFE3F445}"/>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8" name="Text Box 15">
          <a:extLst>
            <a:ext uri="{FF2B5EF4-FFF2-40B4-BE49-F238E27FC236}">
              <a16:creationId xmlns:a16="http://schemas.microsoft.com/office/drawing/2014/main" id="{EADA8703-C75C-4778-AF00-361BDD63D70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89" name="Text Box 16">
          <a:extLst>
            <a:ext uri="{FF2B5EF4-FFF2-40B4-BE49-F238E27FC236}">
              <a16:creationId xmlns:a16="http://schemas.microsoft.com/office/drawing/2014/main" id="{125F8A7C-5125-4528-915D-0FB6A4E29B7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0" name="Text Box 17">
          <a:extLst>
            <a:ext uri="{FF2B5EF4-FFF2-40B4-BE49-F238E27FC236}">
              <a16:creationId xmlns:a16="http://schemas.microsoft.com/office/drawing/2014/main" id="{B889AA78-AE47-4097-BEF9-0763DF457FA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1" name="Text Box 6">
          <a:extLst>
            <a:ext uri="{FF2B5EF4-FFF2-40B4-BE49-F238E27FC236}">
              <a16:creationId xmlns:a16="http://schemas.microsoft.com/office/drawing/2014/main" id="{5A44707B-CDBD-4C36-984C-AB361132E743}"/>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2" name="Text Box 7">
          <a:extLst>
            <a:ext uri="{FF2B5EF4-FFF2-40B4-BE49-F238E27FC236}">
              <a16:creationId xmlns:a16="http://schemas.microsoft.com/office/drawing/2014/main" id="{AF424FA1-79B8-47E6-A8F6-375998FC3F5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3" name="Text Box 8">
          <a:extLst>
            <a:ext uri="{FF2B5EF4-FFF2-40B4-BE49-F238E27FC236}">
              <a16:creationId xmlns:a16="http://schemas.microsoft.com/office/drawing/2014/main" id="{2EC7C2A9-4817-405F-9209-8192893FFB1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4" name="Text Box 9">
          <a:extLst>
            <a:ext uri="{FF2B5EF4-FFF2-40B4-BE49-F238E27FC236}">
              <a16:creationId xmlns:a16="http://schemas.microsoft.com/office/drawing/2014/main" id="{4DEFBBE0-194F-4C63-9BC2-20306E5D50F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5" name="Text Box 10">
          <a:extLst>
            <a:ext uri="{FF2B5EF4-FFF2-40B4-BE49-F238E27FC236}">
              <a16:creationId xmlns:a16="http://schemas.microsoft.com/office/drawing/2014/main" id="{0DA35AE7-0CF0-411A-A515-88C5FEE68999}"/>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6" name="Text Box 11">
          <a:extLst>
            <a:ext uri="{FF2B5EF4-FFF2-40B4-BE49-F238E27FC236}">
              <a16:creationId xmlns:a16="http://schemas.microsoft.com/office/drawing/2014/main" id="{3E8D2980-1E60-43ED-A2BA-5E605405B44A}"/>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7" name="Text Box 12">
          <a:extLst>
            <a:ext uri="{FF2B5EF4-FFF2-40B4-BE49-F238E27FC236}">
              <a16:creationId xmlns:a16="http://schemas.microsoft.com/office/drawing/2014/main" id="{ADFFE21F-B436-478F-A9C6-C998E9A88287}"/>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18</xdr:row>
      <xdr:rowOff>0</xdr:rowOff>
    </xdr:from>
    <xdr:ext cx="85725" cy="1411821"/>
    <xdr:sp macro="" textlink="">
      <xdr:nvSpPr>
        <xdr:cNvPr id="1498" name="Text Box 13">
          <a:extLst>
            <a:ext uri="{FF2B5EF4-FFF2-40B4-BE49-F238E27FC236}">
              <a16:creationId xmlns:a16="http://schemas.microsoft.com/office/drawing/2014/main" id="{F534EFA0-967C-435A-8746-D615ECD35226}"/>
            </a:ext>
          </a:extLst>
        </xdr:cNvPr>
        <xdr:cNvSpPr txBox="1">
          <a:spLocks noChangeArrowheads="1"/>
        </xdr:cNvSpPr>
      </xdr:nvSpPr>
      <xdr:spPr bwMode="auto">
        <a:xfrm>
          <a:off x="3898669" y="4754880"/>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0" name="Text Box 6">
          <a:extLst>
            <a:ext uri="{FF2B5EF4-FFF2-40B4-BE49-F238E27FC236}">
              <a16:creationId xmlns:a16="http://schemas.microsoft.com/office/drawing/2014/main" id="{F004957C-85A0-44B8-B0A0-C9FC0C685A5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1" name="Text Box 7">
          <a:extLst>
            <a:ext uri="{FF2B5EF4-FFF2-40B4-BE49-F238E27FC236}">
              <a16:creationId xmlns:a16="http://schemas.microsoft.com/office/drawing/2014/main" id="{FCCE70C2-E3D4-4D87-B2DF-7F08AD105C9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2" name="Text Box 8">
          <a:extLst>
            <a:ext uri="{FF2B5EF4-FFF2-40B4-BE49-F238E27FC236}">
              <a16:creationId xmlns:a16="http://schemas.microsoft.com/office/drawing/2014/main" id="{2F417FEE-D2F2-4F38-807D-4386F0BD10D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3" name="Text Box 9">
          <a:extLst>
            <a:ext uri="{FF2B5EF4-FFF2-40B4-BE49-F238E27FC236}">
              <a16:creationId xmlns:a16="http://schemas.microsoft.com/office/drawing/2014/main" id="{08CEEA43-28E9-4AF7-95F9-2FF6DA3E7C0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4" name="Text Box 10">
          <a:extLst>
            <a:ext uri="{FF2B5EF4-FFF2-40B4-BE49-F238E27FC236}">
              <a16:creationId xmlns:a16="http://schemas.microsoft.com/office/drawing/2014/main" id="{0176B633-8575-4E14-9207-4368B433AD7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5" name="Text Box 11">
          <a:extLst>
            <a:ext uri="{FF2B5EF4-FFF2-40B4-BE49-F238E27FC236}">
              <a16:creationId xmlns:a16="http://schemas.microsoft.com/office/drawing/2014/main" id="{BECF8C16-0378-4AE0-9FC4-E08DE244D68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6" name="Text Box 12">
          <a:extLst>
            <a:ext uri="{FF2B5EF4-FFF2-40B4-BE49-F238E27FC236}">
              <a16:creationId xmlns:a16="http://schemas.microsoft.com/office/drawing/2014/main" id="{938ECEEE-CDDE-4C64-B7DE-5DD05BD0F69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7" name="Text Box 13">
          <a:extLst>
            <a:ext uri="{FF2B5EF4-FFF2-40B4-BE49-F238E27FC236}">
              <a16:creationId xmlns:a16="http://schemas.microsoft.com/office/drawing/2014/main" id="{3BD9AFD8-1885-46E5-AAA1-3FF1B55B002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8" name="Text Box 14">
          <a:extLst>
            <a:ext uri="{FF2B5EF4-FFF2-40B4-BE49-F238E27FC236}">
              <a16:creationId xmlns:a16="http://schemas.microsoft.com/office/drawing/2014/main" id="{85744BA8-FC25-4EB5-8AF2-0685875FC9B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09" name="Text Box 15">
          <a:extLst>
            <a:ext uri="{FF2B5EF4-FFF2-40B4-BE49-F238E27FC236}">
              <a16:creationId xmlns:a16="http://schemas.microsoft.com/office/drawing/2014/main" id="{8CE77488-AA1C-4DD8-A170-228A847DBF2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0" name="Text Box 16">
          <a:extLst>
            <a:ext uri="{FF2B5EF4-FFF2-40B4-BE49-F238E27FC236}">
              <a16:creationId xmlns:a16="http://schemas.microsoft.com/office/drawing/2014/main" id="{D432135B-E3C7-4711-BD90-855D08F1B9B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1" name="Text Box 17">
          <a:extLst>
            <a:ext uri="{FF2B5EF4-FFF2-40B4-BE49-F238E27FC236}">
              <a16:creationId xmlns:a16="http://schemas.microsoft.com/office/drawing/2014/main" id="{793165D7-6AF8-48FF-9C48-1ECCA179542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2" name="Text Box 6">
          <a:extLst>
            <a:ext uri="{FF2B5EF4-FFF2-40B4-BE49-F238E27FC236}">
              <a16:creationId xmlns:a16="http://schemas.microsoft.com/office/drawing/2014/main" id="{F50F8CFC-6410-480D-9AFD-390FFFC2605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3" name="Text Box 7">
          <a:extLst>
            <a:ext uri="{FF2B5EF4-FFF2-40B4-BE49-F238E27FC236}">
              <a16:creationId xmlns:a16="http://schemas.microsoft.com/office/drawing/2014/main" id="{DF27DD4C-5D4B-45FA-86FF-E2E131708FF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4" name="Text Box 8">
          <a:extLst>
            <a:ext uri="{FF2B5EF4-FFF2-40B4-BE49-F238E27FC236}">
              <a16:creationId xmlns:a16="http://schemas.microsoft.com/office/drawing/2014/main" id="{A0CA1B1F-D28E-431C-B5E2-AE28C3A751A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5" name="Text Box 9">
          <a:extLst>
            <a:ext uri="{FF2B5EF4-FFF2-40B4-BE49-F238E27FC236}">
              <a16:creationId xmlns:a16="http://schemas.microsoft.com/office/drawing/2014/main" id="{F100AD3E-2555-4D0C-8749-F648F6DD120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6" name="Text Box 10">
          <a:extLst>
            <a:ext uri="{FF2B5EF4-FFF2-40B4-BE49-F238E27FC236}">
              <a16:creationId xmlns:a16="http://schemas.microsoft.com/office/drawing/2014/main" id="{50AC887C-A0E0-4E51-ABAB-692CD71EC07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7" name="Text Box 11">
          <a:extLst>
            <a:ext uri="{FF2B5EF4-FFF2-40B4-BE49-F238E27FC236}">
              <a16:creationId xmlns:a16="http://schemas.microsoft.com/office/drawing/2014/main" id="{604B29F7-8D6B-4DE4-BF32-15BC594EAB1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8" name="Text Box 12">
          <a:extLst>
            <a:ext uri="{FF2B5EF4-FFF2-40B4-BE49-F238E27FC236}">
              <a16:creationId xmlns:a16="http://schemas.microsoft.com/office/drawing/2014/main" id="{D50B07D4-7199-4688-8EDB-06CFBAFF8C3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19" name="Text Box 13">
          <a:extLst>
            <a:ext uri="{FF2B5EF4-FFF2-40B4-BE49-F238E27FC236}">
              <a16:creationId xmlns:a16="http://schemas.microsoft.com/office/drawing/2014/main" id="{2E4E8D47-3AF9-42E6-AC14-A579C94968C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0" name="Text Box 14">
          <a:extLst>
            <a:ext uri="{FF2B5EF4-FFF2-40B4-BE49-F238E27FC236}">
              <a16:creationId xmlns:a16="http://schemas.microsoft.com/office/drawing/2014/main" id="{7CFC8619-6EFB-4B49-9B7C-1EFE3749640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1" name="Text Box 15">
          <a:extLst>
            <a:ext uri="{FF2B5EF4-FFF2-40B4-BE49-F238E27FC236}">
              <a16:creationId xmlns:a16="http://schemas.microsoft.com/office/drawing/2014/main" id="{20618B1F-CF24-4CA6-83FC-687A99AAB7F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2" name="Text Box 16">
          <a:extLst>
            <a:ext uri="{FF2B5EF4-FFF2-40B4-BE49-F238E27FC236}">
              <a16:creationId xmlns:a16="http://schemas.microsoft.com/office/drawing/2014/main" id="{B2F2C22D-F181-4BD6-A74C-B9C98ADDA08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3" name="Text Box 17">
          <a:extLst>
            <a:ext uri="{FF2B5EF4-FFF2-40B4-BE49-F238E27FC236}">
              <a16:creationId xmlns:a16="http://schemas.microsoft.com/office/drawing/2014/main" id="{09930646-03D1-4476-9609-E1E1F7000BF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4" name="Text Box 7">
          <a:extLst>
            <a:ext uri="{FF2B5EF4-FFF2-40B4-BE49-F238E27FC236}">
              <a16:creationId xmlns:a16="http://schemas.microsoft.com/office/drawing/2014/main" id="{A3A78E25-5E52-410B-BE3C-D3DE32EBC81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5" name="Text Box 8">
          <a:extLst>
            <a:ext uri="{FF2B5EF4-FFF2-40B4-BE49-F238E27FC236}">
              <a16:creationId xmlns:a16="http://schemas.microsoft.com/office/drawing/2014/main" id="{44F851C7-365F-46CB-9A8A-7B629B47CDE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6" name="Text Box 9">
          <a:extLst>
            <a:ext uri="{FF2B5EF4-FFF2-40B4-BE49-F238E27FC236}">
              <a16:creationId xmlns:a16="http://schemas.microsoft.com/office/drawing/2014/main" id="{CBAF61C9-C21B-4CA5-A9E7-40310044230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7" name="Text Box 10">
          <a:extLst>
            <a:ext uri="{FF2B5EF4-FFF2-40B4-BE49-F238E27FC236}">
              <a16:creationId xmlns:a16="http://schemas.microsoft.com/office/drawing/2014/main" id="{146E303F-821F-47B6-A909-D1680667054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8" name="Text Box 11">
          <a:extLst>
            <a:ext uri="{FF2B5EF4-FFF2-40B4-BE49-F238E27FC236}">
              <a16:creationId xmlns:a16="http://schemas.microsoft.com/office/drawing/2014/main" id="{25D1E8D9-327B-4445-853B-5D5E329CB6D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29" name="Text Box 12">
          <a:extLst>
            <a:ext uri="{FF2B5EF4-FFF2-40B4-BE49-F238E27FC236}">
              <a16:creationId xmlns:a16="http://schemas.microsoft.com/office/drawing/2014/main" id="{232D4207-739A-485A-A593-0C57EDEB90C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0" name="Text Box 13">
          <a:extLst>
            <a:ext uri="{FF2B5EF4-FFF2-40B4-BE49-F238E27FC236}">
              <a16:creationId xmlns:a16="http://schemas.microsoft.com/office/drawing/2014/main" id="{C2E47825-BD2B-4DCD-BC69-7653A5F1F32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1" name="Text Box 14">
          <a:extLst>
            <a:ext uri="{FF2B5EF4-FFF2-40B4-BE49-F238E27FC236}">
              <a16:creationId xmlns:a16="http://schemas.microsoft.com/office/drawing/2014/main" id="{44A0F366-0698-4580-99A5-2F2756828C0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2" name="Text Box 15">
          <a:extLst>
            <a:ext uri="{FF2B5EF4-FFF2-40B4-BE49-F238E27FC236}">
              <a16:creationId xmlns:a16="http://schemas.microsoft.com/office/drawing/2014/main" id="{66CB28C8-2EB4-4DFC-B5C8-0C58490178A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3" name="Text Box 16">
          <a:extLst>
            <a:ext uri="{FF2B5EF4-FFF2-40B4-BE49-F238E27FC236}">
              <a16:creationId xmlns:a16="http://schemas.microsoft.com/office/drawing/2014/main" id="{3B34BF94-F06D-41E2-B849-892FC22794D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4" name="Text Box 17">
          <a:extLst>
            <a:ext uri="{FF2B5EF4-FFF2-40B4-BE49-F238E27FC236}">
              <a16:creationId xmlns:a16="http://schemas.microsoft.com/office/drawing/2014/main" id="{929C9811-5B87-44A9-85EF-84DBB3F3058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5" name="Text Box 6">
          <a:extLst>
            <a:ext uri="{FF2B5EF4-FFF2-40B4-BE49-F238E27FC236}">
              <a16:creationId xmlns:a16="http://schemas.microsoft.com/office/drawing/2014/main" id="{B3C1075A-ED30-48F9-9008-3409B2F6DED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6" name="Text Box 7">
          <a:extLst>
            <a:ext uri="{FF2B5EF4-FFF2-40B4-BE49-F238E27FC236}">
              <a16:creationId xmlns:a16="http://schemas.microsoft.com/office/drawing/2014/main" id="{381E64E6-2B14-4169-9C06-70BF2B543F7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7" name="Text Box 8">
          <a:extLst>
            <a:ext uri="{FF2B5EF4-FFF2-40B4-BE49-F238E27FC236}">
              <a16:creationId xmlns:a16="http://schemas.microsoft.com/office/drawing/2014/main" id="{8BDFA204-1084-45DB-9CFE-883E53ADD5D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8" name="Text Box 9">
          <a:extLst>
            <a:ext uri="{FF2B5EF4-FFF2-40B4-BE49-F238E27FC236}">
              <a16:creationId xmlns:a16="http://schemas.microsoft.com/office/drawing/2014/main" id="{F1E51A86-F308-4FEB-99AE-49BE02E898D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39" name="Text Box 10">
          <a:extLst>
            <a:ext uri="{FF2B5EF4-FFF2-40B4-BE49-F238E27FC236}">
              <a16:creationId xmlns:a16="http://schemas.microsoft.com/office/drawing/2014/main" id="{7C5B3B6D-DF5D-44B8-ABE0-D67250815CB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0" name="Text Box 11">
          <a:extLst>
            <a:ext uri="{FF2B5EF4-FFF2-40B4-BE49-F238E27FC236}">
              <a16:creationId xmlns:a16="http://schemas.microsoft.com/office/drawing/2014/main" id="{7FAB5DE0-6162-4036-93D6-CA0BBCD5DD7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1" name="Text Box 12">
          <a:extLst>
            <a:ext uri="{FF2B5EF4-FFF2-40B4-BE49-F238E27FC236}">
              <a16:creationId xmlns:a16="http://schemas.microsoft.com/office/drawing/2014/main" id="{52CBDF85-362B-4EF6-A147-007FF8E6DD3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2" name="Text Box 13">
          <a:extLst>
            <a:ext uri="{FF2B5EF4-FFF2-40B4-BE49-F238E27FC236}">
              <a16:creationId xmlns:a16="http://schemas.microsoft.com/office/drawing/2014/main" id="{5E6F4651-F5D1-47F9-9F5E-C6C5CC5BE29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3" name="Text Box 14">
          <a:extLst>
            <a:ext uri="{FF2B5EF4-FFF2-40B4-BE49-F238E27FC236}">
              <a16:creationId xmlns:a16="http://schemas.microsoft.com/office/drawing/2014/main" id="{9BD7BC79-264A-438B-99A0-CA34E0458DF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4" name="Text Box 15">
          <a:extLst>
            <a:ext uri="{FF2B5EF4-FFF2-40B4-BE49-F238E27FC236}">
              <a16:creationId xmlns:a16="http://schemas.microsoft.com/office/drawing/2014/main" id="{43E528A3-DFE5-4BA3-8B52-34FEEC13803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5" name="Text Box 16">
          <a:extLst>
            <a:ext uri="{FF2B5EF4-FFF2-40B4-BE49-F238E27FC236}">
              <a16:creationId xmlns:a16="http://schemas.microsoft.com/office/drawing/2014/main" id="{5B80B5A9-A139-47C0-A89B-DA2170E87A6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6" name="Text Box 17">
          <a:extLst>
            <a:ext uri="{FF2B5EF4-FFF2-40B4-BE49-F238E27FC236}">
              <a16:creationId xmlns:a16="http://schemas.microsoft.com/office/drawing/2014/main" id="{C434337B-767B-451C-B340-6BAEE6A84E0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7" name="Text Box 6">
          <a:extLst>
            <a:ext uri="{FF2B5EF4-FFF2-40B4-BE49-F238E27FC236}">
              <a16:creationId xmlns:a16="http://schemas.microsoft.com/office/drawing/2014/main" id="{C3A413E0-2F7C-480E-8F9B-FAFC3D2EBC9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8" name="Text Box 7">
          <a:extLst>
            <a:ext uri="{FF2B5EF4-FFF2-40B4-BE49-F238E27FC236}">
              <a16:creationId xmlns:a16="http://schemas.microsoft.com/office/drawing/2014/main" id="{B1B3AD84-24B6-4E1D-96B3-4EE1C296530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49" name="Text Box 8">
          <a:extLst>
            <a:ext uri="{FF2B5EF4-FFF2-40B4-BE49-F238E27FC236}">
              <a16:creationId xmlns:a16="http://schemas.microsoft.com/office/drawing/2014/main" id="{5EC687C2-376D-438F-B61E-E565F29A4D4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0" name="Text Box 9">
          <a:extLst>
            <a:ext uri="{FF2B5EF4-FFF2-40B4-BE49-F238E27FC236}">
              <a16:creationId xmlns:a16="http://schemas.microsoft.com/office/drawing/2014/main" id="{185471CE-7D52-46BD-8105-4A8C5172C39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1" name="Text Box 10">
          <a:extLst>
            <a:ext uri="{FF2B5EF4-FFF2-40B4-BE49-F238E27FC236}">
              <a16:creationId xmlns:a16="http://schemas.microsoft.com/office/drawing/2014/main" id="{22C1F641-5EB3-4784-B4C9-721580475C0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2" name="Text Box 11">
          <a:extLst>
            <a:ext uri="{FF2B5EF4-FFF2-40B4-BE49-F238E27FC236}">
              <a16:creationId xmlns:a16="http://schemas.microsoft.com/office/drawing/2014/main" id="{E9BD5A2D-399D-461A-B6C2-D67F1ECB6E3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3" name="Text Box 12">
          <a:extLst>
            <a:ext uri="{FF2B5EF4-FFF2-40B4-BE49-F238E27FC236}">
              <a16:creationId xmlns:a16="http://schemas.microsoft.com/office/drawing/2014/main" id="{D56045CE-AB6D-46AA-AAC6-2B336CDB3E0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4" name="Text Box 13">
          <a:extLst>
            <a:ext uri="{FF2B5EF4-FFF2-40B4-BE49-F238E27FC236}">
              <a16:creationId xmlns:a16="http://schemas.microsoft.com/office/drawing/2014/main" id="{5AEE01BE-620E-4A47-ACF2-227AC0F8FF8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5" name="Text Box 14">
          <a:extLst>
            <a:ext uri="{FF2B5EF4-FFF2-40B4-BE49-F238E27FC236}">
              <a16:creationId xmlns:a16="http://schemas.microsoft.com/office/drawing/2014/main" id="{0DA7C1EA-FFF1-484C-AB54-FFB39939DDE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6" name="Text Box 15">
          <a:extLst>
            <a:ext uri="{FF2B5EF4-FFF2-40B4-BE49-F238E27FC236}">
              <a16:creationId xmlns:a16="http://schemas.microsoft.com/office/drawing/2014/main" id="{7CB1AA58-FFC8-4E98-899C-858F44F4223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7" name="Text Box 16">
          <a:extLst>
            <a:ext uri="{FF2B5EF4-FFF2-40B4-BE49-F238E27FC236}">
              <a16:creationId xmlns:a16="http://schemas.microsoft.com/office/drawing/2014/main" id="{18C717FE-602C-45CE-9AFD-A10AEE90D3C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8" name="Text Box 17">
          <a:extLst>
            <a:ext uri="{FF2B5EF4-FFF2-40B4-BE49-F238E27FC236}">
              <a16:creationId xmlns:a16="http://schemas.microsoft.com/office/drawing/2014/main" id="{DF15891C-F3BE-41D4-8B9B-095D71633C3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59" name="Text Box 6">
          <a:extLst>
            <a:ext uri="{FF2B5EF4-FFF2-40B4-BE49-F238E27FC236}">
              <a16:creationId xmlns:a16="http://schemas.microsoft.com/office/drawing/2014/main" id="{467AD998-7266-442E-9F57-CC255F2EF38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0" name="Text Box 7">
          <a:extLst>
            <a:ext uri="{FF2B5EF4-FFF2-40B4-BE49-F238E27FC236}">
              <a16:creationId xmlns:a16="http://schemas.microsoft.com/office/drawing/2014/main" id="{AD2D5A42-3D5C-47A9-9AAC-95D8CBD1630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1" name="Text Box 8">
          <a:extLst>
            <a:ext uri="{FF2B5EF4-FFF2-40B4-BE49-F238E27FC236}">
              <a16:creationId xmlns:a16="http://schemas.microsoft.com/office/drawing/2014/main" id="{15F1A52C-2BF5-4E83-8891-FAFF3526081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2" name="Text Box 9">
          <a:extLst>
            <a:ext uri="{FF2B5EF4-FFF2-40B4-BE49-F238E27FC236}">
              <a16:creationId xmlns:a16="http://schemas.microsoft.com/office/drawing/2014/main" id="{20482FB9-1CF9-4BDA-B58E-EBCD1D42555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3" name="Text Box 10">
          <a:extLst>
            <a:ext uri="{FF2B5EF4-FFF2-40B4-BE49-F238E27FC236}">
              <a16:creationId xmlns:a16="http://schemas.microsoft.com/office/drawing/2014/main" id="{C7050919-47BF-461B-BC68-E607E1B3242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4" name="Text Box 11">
          <a:extLst>
            <a:ext uri="{FF2B5EF4-FFF2-40B4-BE49-F238E27FC236}">
              <a16:creationId xmlns:a16="http://schemas.microsoft.com/office/drawing/2014/main" id="{C8E529CC-0563-43EB-AEC2-9376EBE8A29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5" name="Text Box 12">
          <a:extLst>
            <a:ext uri="{FF2B5EF4-FFF2-40B4-BE49-F238E27FC236}">
              <a16:creationId xmlns:a16="http://schemas.microsoft.com/office/drawing/2014/main" id="{0E1EBF42-5937-46E7-B2F5-FF7CAF9E0A4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6" name="Text Box 13">
          <a:extLst>
            <a:ext uri="{FF2B5EF4-FFF2-40B4-BE49-F238E27FC236}">
              <a16:creationId xmlns:a16="http://schemas.microsoft.com/office/drawing/2014/main" id="{434B898E-EF3D-42AC-9100-B24877DF107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7" name="Text Box 14">
          <a:extLst>
            <a:ext uri="{FF2B5EF4-FFF2-40B4-BE49-F238E27FC236}">
              <a16:creationId xmlns:a16="http://schemas.microsoft.com/office/drawing/2014/main" id="{F154E68A-87BB-4183-841E-0AC27623DAA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8" name="Text Box 15">
          <a:extLst>
            <a:ext uri="{FF2B5EF4-FFF2-40B4-BE49-F238E27FC236}">
              <a16:creationId xmlns:a16="http://schemas.microsoft.com/office/drawing/2014/main" id="{843396F1-5E6F-49EE-8B51-0DD7032BA3C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69" name="Text Box 16">
          <a:extLst>
            <a:ext uri="{FF2B5EF4-FFF2-40B4-BE49-F238E27FC236}">
              <a16:creationId xmlns:a16="http://schemas.microsoft.com/office/drawing/2014/main" id="{8456992F-7B7B-456C-9912-C81E779672D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0" name="Text Box 17">
          <a:extLst>
            <a:ext uri="{FF2B5EF4-FFF2-40B4-BE49-F238E27FC236}">
              <a16:creationId xmlns:a16="http://schemas.microsoft.com/office/drawing/2014/main" id="{DFD790AA-8BA1-4BBB-88E2-156FD933916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1" name="Text Box 7">
          <a:extLst>
            <a:ext uri="{FF2B5EF4-FFF2-40B4-BE49-F238E27FC236}">
              <a16:creationId xmlns:a16="http://schemas.microsoft.com/office/drawing/2014/main" id="{9038F000-2EC9-40B5-97BB-B8ECED53AB3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2" name="Text Box 8">
          <a:extLst>
            <a:ext uri="{FF2B5EF4-FFF2-40B4-BE49-F238E27FC236}">
              <a16:creationId xmlns:a16="http://schemas.microsoft.com/office/drawing/2014/main" id="{F1A28A93-3A70-4CED-8819-F6EAF204D26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3" name="Text Box 9">
          <a:extLst>
            <a:ext uri="{FF2B5EF4-FFF2-40B4-BE49-F238E27FC236}">
              <a16:creationId xmlns:a16="http://schemas.microsoft.com/office/drawing/2014/main" id="{E86732BA-F748-4138-83A5-A79C07174B8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4" name="Text Box 10">
          <a:extLst>
            <a:ext uri="{FF2B5EF4-FFF2-40B4-BE49-F238E27FC236}">
              <a16:creationId xmlns:a16="http://schemas.microsoft.com/office/drawing/2014/main" id="{C39B9FE6-8BDB-42D8-8DAC-9172A7B0157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5" name="Text Box 11">
          <a:extLst>
            <a:ext uri="{FF2B5EF4-FFF2-40B4-BE49-F238E27FC236}">
              <a16:creationId xmlns:a16="http://schemas.microsoft.com/office/drawing/2014/main" id="{67F4740C-FAD6-482E-9F68-6A9B89EBEB4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6" name="Text Box 12">
          <a:extLst>
            <a:ext uri="{FF2B5EF4-FFF2-40B4-BE49-F238E27FC236}">
              <a16:creationId xmlns:a16="http://schemas.microsoft.com/office/drawing/2014/main" id="{5E1543AB-8C07-4E9A-907A-48FC0A848BB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7" name="Text Box 13">
          <a:extLst>
            <a:ext uri="{FF2B5EF4-FFF2-40B4-BE49-F238E27FC236}">
              <a16:creationId xmlns:a16="http://schemas.microsoft.com/office/drawing/2014/main" id="{0AF950D1-98E1-4928-B953-875EA5E4F91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8" name="Text Box 14">
          <a:extLst>
            <a:ext uri="{FF2B5EF4-FFF2-40B4-BE49-F238E27FC236}">
              <a16:creationId xmlns:a16="http://schemas.microsoft.com/office/drawing/2014/main" id="{BF99B3E7-BB6D-45D3-83B6-249B68A1E82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79" name="Text Box 15">
          <a:extLst>
            <a:ext uri="{FF2B5EF4-FFF2-40B4-BE49-F238E27FC236}">
              <a16:creationId xmlns:a16="http://schemas.microsoft.com/office/drawing/2014/main" id="{EA5071C5-3C7B-4024-AEFD-AF12E4762E5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0" name="Text Box 16">
          <a:extLst>
            <a:ext uri="{FF2B5EF4-FFF2-40B4-BE49-F238E27FC236}">
              <a16:creationId xmlns:a16="http://schemas.microsoft.com/office/drawing/2014/main" id="{FC849415-34CC-426E-8210-E194739BB60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1" name="Text Box 17">
          <a:extLst>
            <a:ext uri="{FF2B5EF4-FFF2-40B4-BE49-F238E27FC236}">
              <a16:creationId xmlns:a16="http://schemas.microsoft.com/office/drawing/2014/main" id="{06AFAF07-3C20-4901-B5B5-538165AF8F2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2" name="Text Box 6">
          <a:extLst>
            <a:ext uri="{FF2B5EF4-FFF2-40B4-BE49-F238E27FC236}">
              <a16:creationId xmlns:a16="http://schemas.microsoft.com/office/drawing/2014/main" id="{6D97AC32-E64E-4560-A924-30347ABA03E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3" name="Text Box 7">
          <a:extLst>
            <a:ext uri="{FF2B5EF4-FFF2-40B4-BE49-F238E27FC236}">
              <a16:creationId xmlns:a16="http://schemas.microsoft.com/office/drawing/2014/main" id="{6784F1ED-2A67-4045-9BFE-EA4E7E4B5D3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4" name="Text Box 8">
          <a:extLst>
            <a:ext uri="{FF2B5EF4-FFF2-40B4-BE49-F238E27FC236}">
              <a16:creationId xmlns:a16="http://schemas.microsoft.com/office/drawing/2014/main" id="{A7D7BC72-23BB-409E-B64A-5F8CA16F770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5" name="Text Box 9">
          <a:extLst>
            <a:ext uri="{FF2B5EF4-FFF2-40B4-BE49-F238E27FC236}">
              <a16:creationId xmlns:a16="http://schemas.microsoft.com/office/drawing/2014/main" id="{7F3DC1B9-967C-42E1-BCBF-B8A3A636A03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6" name="Text Box 10">
          <a:extLst>
            <a:ext uri="{FF2B5EF4-FFF2-40B4-BE49-F238E27FC236}">
              <a16:creationId xmlns:a16="http://schemas.microsoft.com/office/drawing/2014/main" id="{02F90530-397C-4B9C-999A-34E9094B59C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7" name="Text Box 11">
          <a:extLst>
            <a:ext uri="{FF2B5EF4-FFF2-40B4-BE49-F238E27FC236}">
              <a16:creationId xmlns:a16="http://schemas.microsoft.com/office/drawing/2014/main" id="{7E709823-2861-4518-BB1F-2838C459441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8" name="Text Box 12">
          <a:extLst>
            <a:ext uri="{FF2B5EF4-FFF2-40B4-BE49-F238E27FC236}">
              <a16:creationId xmlns:a16="http://schemas.microsoft.com/office/drawing/2014/main" id="{5DB125A9-7DD3-4316-8145-2AD431AD5C0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89" name="Text Box 13">
          <a:extLst>
            <a:ext uri="{FF2B5EF4-FFF2-40B4-BE49-F238E27FC236}">
              <a16:creationId xmlns:a16="http://schemas.microsoft.com/office/drawing/2014/main" id="{2C181EF8-C7B4-4CDA-AD66-3EF64DBCF8F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0" name="Text Box 14">
          <a:extLst>
            <a:ext uri="{FF2B5EF4-FFF2-40B4-BE49-F238E27FC236}">
              <a16:creationId xmlns:a16="http://schemas.microsoft.com/office/drawing/2014/main" id="{1D607566-F369-41F2-A196-01160321455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1" name="Text Box 15">
          <a:extLst>
            <a:ext uri="{FF2B5EF4-FFF2-40B4-BE49-F238E27FC236}">
              <a16:creationId xmlns:a16="http://schemas.microsoft.com/office/drawing/2014/main" id="{6E0F91A1-4D6C-4407-A29C-19D7AD343A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2" name="Text Box 16">
          <a:extLst>
            <a:ext uri="{FF2B5EF4-FFF2-40B4-BE49-F238E27FC236}">
              <a16:creationId xmlns:a16="http://schemas.microsoft.com/office/drawing/2014/main" id="{49237288-31ED-4480-839A-1478B711E8E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3" name="Text Box 17">
          <a:extLst>
            <a:ext uri="{FF2B5EF4-FFF2-40B4-BE49-F238E27FC236}">
              <a16:creationId xmlns:a16="http://schemas.microsoft.com/office/drawing/2014/main" id="{1B66C3D6-1F17-49D7-886E-975EEB697D1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4" name="Text Box 6">
          <a:extLst>
            <a:ext uri="{FF2B5EF4-FFF2-40B4-BE49-F238E27FC236}">
              <a16:creationId xmlns:a16="http://schemas.microsoft.com/office/drawing/2014/main" id="{602D4404-328A-4F77-87A5-57352C5D7C3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5" name="Text Box 7">
          <a:extLst>
            <a:ext uri="{FF2B5EF4-FFF2-40B4-BE49-F238E27FC236}">
              <a16:creationId xmlns:a16="http://schemas.microsoft.com/office/drawing/2014/main" id="{1E12D4B3-240F-4B23-9E86-DC5C1277899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6" name="Text Box 8">
          <a:extLst>
            <a:ext uri="{FF2B5EF4-FFF2-40B4-BE49-F238E27FC236}">
              <a16:creationId xmlns:a16="http://schemas.microsoft.com/office/drawing/2014/main" id="{712AC55A-410D-4A55-8A08-C9EBD2C7C71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7" name="Text Box 9">
          <a:extLst>
            <a:ext uri="{FF2B5EF4-FFF2-40B4-BE49-F238E27FC236}">
              <a16:creationId xmlns:a16="http://schemas.microsoft.com/office/drawing/2014/main" id="{CC4325C9-AC3E-4D1E-913F-9A6F56D9F00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8" name="Text Box 10">
          <a:extLst>
            <a:ext uri="{FF2B5EF4-FFF2-40B4-BE49-F238E27FC236}">
              <a16:creationId xmlns:a16="http://schemas.microsoft.com/office/drawing/2014/main" id="{84CF8F8D-9898-40F0-B8A6-863DE22416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599" name="Text Box 11">
          <a:extLst>
            <a:ext uri="{FF2B5EF4-FFF2-40B4-BE49-F238E27FC236}">
              <a16:creationId xmlns:a16="http://schemas.microsoft.com/office/drawing/2014/main" id="{F6AECB62-4D67-43B6-8633-A38AAFD35C2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0" name="Text Box 12">
          <a:extLst>
            <a:ext uri="{FF2B5EF4-FFF2-40B4-BE49-F238E27FC236}">
              <a16:creationId xmlns:a16="http://schemas.microsoft.com/office/drawing/2014/main" id="{751F8C51-3F3A-4C7F-8D7D-37207B46C7A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1" name="Text Box 13">
          <a:extLst>
            <a:ext uri="{FF2B5EF4-FFF2-40B4-BE49-F238E27FC236}">
              <a16:creationId xmlns:a16="http://schemas.microsoft.com/office/drawing/2014/main" id="{77F56309-20D0-49A1-9B6B-712A263C3DC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2" name="Text Box 14">
          <a:extLst>
            <a:ext uri="{FF2B5EF4-FFF2-40B4-BE49-F238E27FC236}">
              <a16:creationId xmlns:a16="http://schemas.microsoft.com/office/drawing/2014/main" id="{DD39FDA9-D27E-469E-9E5A-10B1B37AB24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3" name="Text Box 15">
          <a:extLst>
            <a:ext uri="{FF2B5EF4-FFF2-40B4-BE49-F238E27FC236}">
              <a16:creationId xmlns:a16="http://schemas.microsoft.com/office/drawing/2014/main" id="{9E5EB70E-0ABA-4FCA-912B-D576BB2C5A1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4" name="Text Box 16">
          <a:extLst>
            <a:ext uri="{FF2B5EF4-FFF2-40B4-BE49-F238E27FC236}">
              <a16:creationId xmlns:a16="http://schemas.microsoft.com/office/drawing/2014/main" id="{C6E1E767-4CD1-4B50-807E-F4A45882964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5" name="Text Box 17">
          <a:extLst>
            <a:ext uri="{FF2B5EF4-FFF2-40B4-BE49-F238E27FC236}">
              <a16:creationId xmlns:a16="http://schemas.microsoft.com/office/drawing/2014/main" id="{96DBBF75-F527-4598-A1CA-5D5A3486A47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6" name="Text Box 6">
          <a:extLst>
            <a:ext uri="{FF2B5EF4-FFF2-40B4-BE49-F238E27FC236}">
              <a16:creationId xmlns:a16="http://schemas.microsoft.com/office/drawing/2014/main" id="{36EDDD9D-2A73-4A52-9B21-8E746CBB114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7" name="Text Box 7">
          <a:extLst>
            <a:ext uri="{FF2B5EF4-FFF2-40B4-BE49-F238E27FC236}">
              <a16:creationId xmlns:a16="http://schemas.microsoft.com/office/drawing/2014/main" id="{7BB5E9DA-9E66-454A-A376-FA3B7DFCCF8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8" name="Text Box 8">
          <a:extLst>
            <a:ext uri="{FF2B5EF4-FFF2-40B4-BE49-F238E27FC236}">
              <a16:creationId xmlns:a16="http://schemas.microsoft.com/office/drawing/2014/main" id="{752D6A05-95E4-43A2-8F0D-B31397CD38A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09" name="Text Box 9">
          <a:extLst>
            <a:ext uri="{FF2B5EF4-FFF2-40B4-BE49-F238E27FC236}">
              <a16:creationId xmlns:a16="http://schemas.microsoft.com/office/drawing/2014/main" id="{34969070-6F60-47BE-8A75-40B71D3B7C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0" name="Text Box 10">
          <a:extLst>
            <a:ext uri="{FF2B5EF4-FFF2-40B4-BE49-F238E27FC236}">
              <a16:creationId xmlns:a16="http://schemas.microsoft.com/office/drawing/2014/main" id="{119C0236-5C30-4440-9559-FF6C89D523F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1" name="Text Box 11">
          <a:extLst>
            <a:ext uri="{FF2B5EF4-FFF2-40B4-BE49-F238E27FC236}">
              <a16:creationId xmlns:a16="http://schemas.microsoft.com/office/drawing/2014/main" id="{B4B45595-B470-4AD7-88B9-17151B04F64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2" name="Text Box 12">
          <a:extLst>
            <a:ext uri="{FF2B5EF4-FFF2-40B4-BE49-F238E27FC236}">
              <a16:creationId xmlns:a16="http://schemas.microsoft.com/office/drawing/2014/main" id="{B2BC24FA-5343-44EA-9B53-BDE6E7B2994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3" name="Text Box 13">
          <a:extLst>
            <a:ext uri="{FF2B5EF4-FFF2-40B4-BE49-F238E27FC236}">
              <a16:creationId xmlns:a16="http://schemas.microsoft.com/office/drawing/2014/main" id="{F4D83AC9-A070-43B8-884D-5017EB47040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4" name="Text Box 14">
          <a:extLst>
            <a:ext uri="{FF2B5EF4-FFF2-40B4-BE49-F238E27FC236}">
              <a16:creationId xmlns:a16="http://schemas.microsoft.com/office/drawing/2014/main" id="{C5275D6F-089B-4873-AF0F-A681D7999F5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5" name="Text Box 15">
          <a:extLst>
            <a:ext uri="{FF2B5EF4-FFF2-40B4-BE49-F238E27FC236}">
              <a16:creationId xmlns:a16="http://schemas.microsoft.com/office/drawing/2014/main" id="{B627E512-91E6-4842-82E8-59671DFDA48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6" name="Text Box 16">
          <a:extLst>
            <a:ext uri="{FF2B5EF4-FFF2-40B4-BE49-F238E27FC236}">
              <a16:creationId xmlns:a16="http://schemas.microsoft.com/office/drawing/2014/main" id="{591CDB0E-14E9-4765-9607-DD8017385B2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7" name="Text Box 17">
          <a:extLst>
            <a:ext uri="{FF2B5EF4-FFF2-40B4-BE49-F238E27FC236}">
              <a16:creationId xmlns:a16="http://schemas.microsoft.com/office/drawing/2014/main" id="{825717FA-5476-4F76-9EC1-E089644F501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8" name="Text Box 7">
          <a:extLst>
            <a:ext uri="{FF2B5EF4-FFF2-40B4-BE49-F238E27FC236}">
              <a16:creationId xmlns:a16="http://schemas.microsoft.com/office/drawing/2014/main" id="{B8FB33CD-DD39-40B9-9488-214867225B5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19" name="Text Box 8">
          <a:extLst>
            <a:ext uri="{FF2B5EF4-FFF2-40B4-BE49-F238E27FC236}">
              <a16:creationId xmlns:a16="http://schemas.microsoft.com/office/drawing/2014/main" id="{CBBEBF40-E482-459E-ABBB-B4C7E70FDE0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0" name="Text Box 9">
          <a:extLst>
            <a:ext uri="{FF2B5EF4-FFF2-40B4-BE49-F238E27FC236}">
              <a16:creationId xmlns:a16="http://schemas.microsoft.com/office/drawing/2014/main" id="{7E1E78F9-BC19-48FE-983E-0BA19AEBE88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1" name="Text Box 10">
          <a:extLst>
            <a:ext uri="{FF2B5EF4-FFF2-40B4-BE49-F238E27FC236}">
              <a16:creationId xmlns:a16="http://schemas.microsoft.com/office/drawing/2014/main" id="{3F5D5269-2D1F-4CC0-90A7-B0202881144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2" name="Text Box 11">
          <a:extLst>
            <a:ext uri="{FF2B5EF4-FFF2-40B4-BE49-F238E27FC236}">
              <a16:creationId xmlns:a16="http://schemas.microsoft.com/office/drawing/2014/main" id="{776686C1-935B-482E-9700-C054A4322C7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3" name="Text Box 12">
          <a:extLst>
            <a:ext uri="{FF2B5EF4-FFF2-40B4-BE49-F238E27FC236}">
              <a16:creationId xmlns:a16="http://schemas.microsoft.com/office/drawing/2014/main" id="{88CF69AE-E268-4722-85F2-0EF0BEB58FF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4" name="Text Box 13">
          <a:extLst>
            <a:ext uri="{FF2B5EF4-FFF2-40B4-BE49-F238E27FC236}">
              <a16:creationId xmlns:a16="http://schemas.microsoft.com/office/drawing/2014/main" id="{57FBE8FA-4638-49BD-8167-1B8DAA1E548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5" name="Text Box 14">
          <a:extLst>
            <a:ext uri="{FF2B5EF4-FFF2-40B4-BE49-F238E27FC236}">
              <a16:creationId xmlns:a16="http://schemas.microsoft.com/office/drawing/2014/main" id="{486E4394-899B-48A7-BF68-C5711289176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6" name="Text Box 15">
          <a:extLst>
            <a:ext uri="{FF2B5EF4-FFF2-40B4-BE49-F238E27FC236}">
              <a16:creationId xmlns:a16="http://schemas.microsoft.com/office/drawing/2014/main" id="{AD076352-F8E4-49BF-BD18-EE74333490A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7" name="Text Box 16">
          <a:extLst>
            <a:ext uri="{FF2B5EF4-FFF2-40B4-BE49-F238E27FC236}">
              <a16:creationId xmlns:a16="http://schemas.microsoft.com/office/drawing/2014/main" id="{79F66C9F-BD87-4328-AB48-3F3E24AB738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8" name="Text Box 17">
          <a:extLst>
            <a:ext uri="{FF2B5EF4-FFF2-40B4-BE49-F238E27FC236}">
              <a16:creationId xmlns:a16="http://schemas.microsoft.com/office/drawing/2014/main" id="{6DC3BA6A-59B0-4275-8B0D-1AFAE268857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29" name="Text Box 6">
          <a:extLst>
            <a:ext uri="{FF2B5EF4-FFF2-40B4-BE49-F238E27FC236}">
              <a16:creationId xmlns:a16="http://schemas.microsoft.com/office/drawing/2014/main" id="{90F389C6-2353-40D4-BCEC-138559C81ED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0" name="Text Box 7">
          <a:extLst>
            <a:ext uri="{FF2B5EF4-FFF2-40B4-BE49-F238E27FC236}">
              <a16:creationId xmlns:a16="http://schemas.microsoft.com/office/drawing/2014/main" id="{A68ED64F-7265-415F-B643-E33579D67CF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1" name="Text Box 8">
          <a:extLst>
            <a:ext uri="{FF2B5EF4-FFF2-40B4-BE49-F238E27FC236}">
              <a16:creationId xmlns:a16="http://schemas.microsoft.com/office/drawing/2014/main" id="{17BA3D42-FEAD-43DB-8671-1A327AEC256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2" name="Text Box 9">
          <a:extLst>
            <a:ext uri="{FF2B5EF4-FFF2-40B4-BE49-F238E27FC236}">
              <a16:creationId xmlns:a16="http://schemas.microsoft.com/office/drawing/2014/main" id="{C5334549-D0B0-4592-A764-24FB21E46E8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3" name="Text Box 10">
          <a:extLst>
            <a:ext uri="{FF2B5EF4-FFF2-40B4-BE49-F238E27FC236}">
              <a16:creationId xmlns:a16="http://schemas.microsoft.com/office/drawing/2014/main" id="{E56F7A85-FFE9-4C2B-A0E5-8054584A8E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4" name="Text Box 11">
          <a:extLst>
            <a:ext uri="{FF2B5EF4-FFF2-40B4-BE49-F238E27FC236}">
              <a16:creationId xmlns:a16="http://schemas.microsoft.com/office/drawing/2014/main" id="{1B6B1D65-6E32-47D8-8B87-98021FA1E16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5" name="Text Box 12">
          <a:extLst>
            <a:ext uri="{FF2B5EF4-FFF2-40B4-BE49-F238E27FC236}">
              <a16:creationId xmlns:a16="http://schemas.microsoft.com/office/drawing/2014/main" id="{50E476ED-0BBA-4E3D-A627-34A105337DC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6" name="Text Box 13">
          <a:extLst>
            <a:ext uri="{FF2B5EF4-FFF2-40B4-BE49-F238E27FC236}">
              <a16:creationId xmlns:a16="http://schemas.microsoft.com/office/drawing/2014/main" id="{0C456A8F-DAC3-4010-8F5F-8E19DC81D54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7" name="Text Box 14">
          <a:extLst>
            <a:ext uri="{FF2B5EF4-FFF2-40B4-BE49-F238E27FC236}">
              <a16:creationId xmlns:a16="http://schemas.microsoft.com/office/drawing/2014/main" id="{95CBD2D6-1C52-49C9-8BB0-AB1264A0BA2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8" name="Text Box 15">
          <a:extLst>
            <a:ext uri="{FF2B5EF4-FFF2-40B4-BE49-F238E27FC236}">
              <a16:creationId xmlns:a16="http://schemas.microsoft.com/office/drawing/2014/main" id="{587B60A2-3A87-4AA9-B851-25A90E7D40E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39" name="Text Box 16">
          <a:extLst>
            <a:ext uri="{FF2B5EF4-FFF2-40B4-BE49-F238E27FC236}">
              <a16:creationId xmlns:a16="http://schemas.microsoft.com/office/drawing/2014/main" id="{E87D7F4A-2C1F-4A0B-802E-34028F23837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0" name="Text Box 17">
          <a:extLst>
            <a:ext uri="{FF2B5EF4-FFF2-40B4-BE49-F238E27FC236}">
              <a16:creationId xmlns:a16="http://schemas.microsoft.com/office/drawing/2014/main" id="{BAB622E0-0D73-4EC7-B69D-A1EC9E1B814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1" name="Text Box 6">
          <a:extLst>
            <a:ext uri="{FF2B5EF4-FFF2-40B4-BE49-F238E27FC236}">
              <a16:creationId xmlns:a16="http://schemas.microsoft.com/office/drawing/2014/main" id="{CA4036FD-F2D4-404C-BED9-3CA0AB55771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2" name="Text Box 7">
          <a:extLst>
            <a:ext uri="{FF2B5EF4-FFF2-40B4-BE49-F238E27FC236}">
              <a16:creationId xmlns:a16="http://schemas.microsoft.com/office/drawing/2014/main" id="{5CE5A0F6-77F4-40F0-8BCD-44B3697785B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3" name="Text Box 8">
          <a:extLst>
            <a:ext uri="{FF2B5EF4-FFF2-40B4-BE49-F238E27FC236}">
              <a16:creationId xmlns:a16="http://schemas.microsoft.com/office/drawing/2014/main" id="{A592BB04-5685-4C12-A19E-DC68C1D93E5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4" name="Text Box 9">
          <a:extLst>
            <a:ext uri="{FF2B5EF4-FFF2-40B4-BE49-F238E27FC236}">
              <a16:creationId xmlns:a16="http://schemas.microsoft.com/office/drawing/2014/main" id="{80C79CAE-7233-4669-85FA-D7502EA56A6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5" name="Text Box 10">
          <a:extLst>
            <a:ext uri="{FF2B5EF4-FFF2-40B4-BE49-F238E27FC236}">
              <a16:creationId xmlns:a16="http://schemas.microsoft.com/office/drawing/2014/main" id="{777F6688-29E4-4A79-9CC2-5B283157CAD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6" name="Text Box 11">
          <a:extLst>
            <a:ext uri="{FF2B5EF4-FFF2-40B4-BE49-F238E27FC236}">
              <a16:creationId xmlns:a16="http://schemas.microsoft.com/office/drawing/2014/main" id="{0A7ECC06-C5BE-4606-BBA5-54AE93EA86D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7" name="Text Box 12">
          <a:extLst>
            <a:ext uri="{FF2B5EF4-FFF2-40B4-BE49-F238E27FC236}">
              <a16:creationId xmlns:a16="http://schemas.microsoft.com/office/drawing/2014/main" id="{12A28BEB-2403-4FEE-9E5A-0B534180E46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8" name="Text Box 13">
          <a:extLst>
            <a:ext uri="{FF2B5EF4-FFF2-40B4-BE49-F238E27FC236}">
              <a16:creationId xmlns:a16="http://schemas.microsoft.com/office/drawing/2014/main" id="{9404D7BB-B161-4119-B654-420851B931A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49" name="Text Box 14">
          <a:extLst>
            <a:ext uri="{FF2B5EF4-FFF2-40B4-BE49-F238E27FC236}">
              <a16:creationId xmlns:a16="http://schemas.microsoft.com/office/drawing/2014/main" id="{9078F70A-22A1-4703-ACAC-985C525E1D0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0" name="Text Box 15">
          <a:extLst>
            <a:ext uri="{FF2B5EF4-FFF2-40B4-BE49-F238E27FC236}">
              <a16:creationId xmlns:a16="http://schemas.microsoft.com/office/drawing/2014/main" id="{62F4AD6D-2181-417A-B6DF-B2E336927EB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1" name="Text Box 16">
          <a:extLst>
            <a:ext uri="{FF2B5EF4-FFF2-40B4-BE49-F238E27FC236}">
              <a16:creationId xmlns:a16="http://schemas.microsoft.com/office/drawing/2014/main" id="{78EB6E4E-E1D7-403E-A773-3E1CF89B909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2" name="Text Box 17">
          <a:extLst>
            <a:ext uri="{FF2B5EF4-FFF2-40B4-BE49-F238E27FC236}">
              <a16:creationId xmlns:a16="http://schemas.microsoft.com/office/drawing/2014/main" id="{BF133BD9-1085-4242-8C9A-F428078577B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3" name="Text Box 6">
          <a:extLst>
            <a:ext uri="{FF2B5EF4-FFF2-40B4-BE49-F238E27FC236}">
              <a16:creationId xmlns:a16="http://schemas.microsoft.com/office/drawing/2014/main" id="{A5CCC1DB-7CEE-46D0-9256-64D04B99140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4" name="Text Box 7">
          <a:extLst>
            <a:ext uri="{FF2B5EF4-FFF2-40B4-BE49-F238E27FC236}">
              <a16:creationId xmlns:a16="http://schemas.microsoft.com/office/drawing/2014/main" id="{EFBD02F8-74C4-466A-AED6-7160133F136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5" name="Text Box 8">
          <a:extLst>
            <a:ext uri="{FF2B5EF4-FFF2-40B4-BE49-F238E27FC236}">
              <a16:creationId xmlns:a16="http://schemas.microsoft.com/office/drawing/2014/main" id="{C9F0E989-F49D-434D-B794-356C9A9C914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6" name="Text Box 9">
          <a:extLst>
            <a:ext uri="{FF2B5EF4-FFF2-40B4-BE49-F238E27FC236}">
              <a16:creationId xmlns:a16="http://schemas.microsoft.com/office/drawing/2014/main" id="{FEC7A67B-E7DF-4ABF-B578-9209AA8E4B8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7" name="Text Box 10">
          <a:extLst>
            <a:ext uri="{FF2B5EF4-FFF2-40B4-BE49-F238E27FC236}">
              <a16:creationId xmlns:a16="http://schemas.microsoft.com/office/drawing/2014/main" id="{8B6A587D-73ED-4ACB-B9E1-F1E9DEB1D6A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8" name="Text Box 11">
          <a:extLst>
            <a:ext uri="{FF2B5EF4-FFF2-40B4-BE49-F238E27FC236}">
              <a16:creationId xmlns:a16="http://schemas.microsoft.com/office/drawing/2014/main" id="{4C8CB438-8A02-48C2-B70D-ED6D8F0C994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59" name="Text Box 12">
          <a:extLst>
            <a:ext uri="{FF2B5EF4-FFF2-40B4-BE49-F238E27FC236}">
              <a16:creationId xmlns:a16="http://schemas.microsoft.com/office/drawing/2014/main" id="{CA71F900-17F6-43AB-B25C-EFBCB415E08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0" name="Text Box 13">
          <a:extLst>
            <a:ext uri="{FF2B5EF4-FFF2-40B4-BE49-F238E27FC236}">
              <a16:creationId xmlns:a16="http://schemas.microsoft.com/office/drawing/2014/main" id="{37AE6F08-B335-4E53-8194-C65ABAB5168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1" name="Text Box 14">
          <a:extLst>
            <a:ext uri="{FF2B5EF4-FFF2-40B4-BE49-F238E27FC236}">
              <a16:creationId xmlns:a16="http://schemas.microsoft.com/office/drawing/2014/main" id="{4FD6508F-668C-4660-84ED-16E7A0BB18A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2" name="Text Box 15">
          <a:extLst>
            <a:ext uri="{FF2B5EF4-FFF2-40B4-BE49-F238E27FC236}">
              <a16:creationId xmlns:a16="http://schemas.microsoft.com/office/drawing/2014/main" id="{12A189A9-696C-4CB0-8A00-79583A99508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3" name="Text Box 16">
          <a:extLst>
            <a:ext uri="{FF2B5EF4-FFF2-40B4-BE49-F238E27FC236}">
              <a16:creationId xmlns:a16="http://schemas.microsoft.com/office/drawing/2014/main" id="{CA27DC60-1341-4910-B0A3-C713AB9C2CA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4" name="Text Box 17">
          <a:extLst>
            <a:ext uri="{FF2B5EF4-FFF2-40B4-BE49-F238E27FC236}">
              <a16:creationId xmlns:a16="http://schemas.microsoft.com/office/drawing/2014/main" id="{A30291E9-F5E4-4A01-BE27-41ADEF9FA0E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5" name="Text Box 7">
          <a:extLst>
            <a:ext uri="{FF2B5EF4-FFF2-40B4-BE49-F238E27FC236}">
              <a16:creationId xmlns:a16="http://schemas.microsoft.com/office/drawing/2014/main" id="{39AACA34-5B33-43C4-B3C8-E957CB50D12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6" name="Text Box 8">
          <a:extLst>
            <a:ext uri="{FF2B5EF4-FFF2-40B4-BE49-F238E27FC236}">
              <a16:creationId xmlns:a16="http://schemas.microsoft.com/office/drawing/2014/main" id="{A4733AE2-C3D1-46D3-A756-BF4D007E44A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7" name="Text Box 9">
          <a:extLst>
            <a:ext uri="{FF2B5EF4-FFF2-40B4-BE49-F238E27FC236}">
              <a16:creationId xmlns:a16="http://schemas.microsoft.com/office/drawing/2014/main" id="{013BDE33-0AA0-4260-8B84-F143BFC682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8" name="Text Box 10">
          <a:extLst>
            <a:ext uri="{FF2B5EF4-FFF2-40B4-BE49-F238E27FC236}">
              <a16:creationId xmlns:a16="http://schemas.microsoft.com/office/drawing/2014/main" id="{CF28B77D-D390-4E31-A1EB-7ACDA6972BE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69" name="Text Box 11">
          <a:extLst>
            <a:ext uri="{FF2B5EF4-FFF2-40B4-BE49-F238E27FC236}">
              <a16:creationId xmlns:a16="http://schemas.microsoft.com/office/drawing/2014/main" id="{F270203C-8ADB-4FB2-BDBE-7063C833066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0" name="Text Box 12">
          <a:extLst>
            <a:ext uri="{FF2B5EF4-FFF2-40B4-BE49-F238E27FC236}">
              <a16:creationId xmlns:a16="http://schemas.microsoft.com/office/drawing/2014/main" id="{00FDCCDF-0157-48DA-9922-AE4E0C49A58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1" name="Text Box 13">
          <a:extLst>
            <a:ext uri="{FF2B5EF4-FFF2-40B4-BE49-F238E27FC236}">
              <a16:creationId xmlns:a16="http://schemas.microsoft.com/office/drawing/2014/main" id="{D795FC18-E4EC-4BA9-B9D8-849C8C0EEE9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2" name="Text Box 14">
          <a:extLst>
            <a:ext uri="{FF2B5EF4-FFF2-40B4-BE49-F238E27FC236}">
              <a16:creationId xmlns:a16="http://schemas.microsoft.com/office/drawing/2014/main" id="{C9CAEB79-3DAB-4293-9CA0-FF8C652F074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3" name="Text Box 15">
          <a:extLst>
            <a:ext uri="{FF2B5EF4-FFF2-40B4-BE49-F238E27FC236}">
              <a16:creationId xmlns:a16="http://schemas.microsoft.com/office/drawing/2014/main" id="{5B866BA4-C6A4-474E-A364-6902170A0F3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4" name="Text Box 16">
          <a:extLst>
            <a:ext uri="{FF2B5EF4-FFF2-40B4-BE49-F238E27FC236}">
              <a16:creationId xmlns:a16="http://schemas.microsoft.com/office/drawing/2014/main" id="{7ADE9174-63A8-47C6-94D1-063C602ABED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5" name="Text Box 17">
          <a:extLst>
            <a:ext uri="{FF2B5EF4-FFF2-40B4-BE49-F238E27FC236}">
              <a16:creationId xmlns:a16="http://schemas.microsoft.com/office/drawing/2014/main" id="{CA1D3A6E-A1A7-44CD-BA3B-E853B6B4F78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6" name="Text Box 6">
          <a:extLst>
            <a:ext uri="{FF2B5EF4-FFF2-40B4-BE49-F238E27FC236}">
              <a16:creationId xmlns:a16="http://schemas.microsoft.com/office/drawing/2014/main" id="{9833B1A4-16E7-4ED9-988A-DBB84B2B3CE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7" name="Text Box 7">
          <a:extLst>
            <a:ext uri="{FF2B5EF4-FFF2-40B4-BE49-F238E27FC236}">
              <a16:creationId xmlns:a16="http://schemas.microsoft.com/office/drawing/2014/main" id="{834675A6-A592-4C73-AF63-27D8E60B552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8" name="Text Box 8">
          <a:extLst>
            <a:ext uri="{FF2B5EF4-FFF2-40B4-BE49-F238E27FC236}">
              <a16:creationId xmlns:a16="http://schemas.microsoft.com/office/drawing/2014/main" id="{25DA7CB2-1E17-4DB5-85AB-4CFB32DAD21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79" name="Text Box 9">
          <a:extLst>
            <a:ext uri="{FF2B5EF4-FFF2-40B4-BE49-F238E27FC236}">
              <a16:creationId xmlns:a16="http://schemas.microsoft.com/office/drawing/2014/main" id="{DDC22621-2552-49D7-9AD0-4365B3F6C27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0" name="Text Box 10">
          <a:extLst>
            <a:ext uri="{FF2B5EF4-FFF2-40B4-BE49-F238E27FC236}">
              <a16:creationId xmlns:a16="http://schemas.microsoft.com/office/drawing/2014/main" id="{36D32CA6-3E19-44FA-9DD5-7BD9577A07A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1" name="Text Box 11">
          <a:extLst>
            <a:ext uri="{FF2B5EF4-FFF2-40B4-BE49-F238E27FC236}">
              <a16:creationId xmlns:a16="http://schemas.microsoft.com/office/drawing/2014/main" id="{205DE5AB-E08C-48B6-8C63-92A779FF376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2" name="Text Box 12">
          <a:extLst>
            <a:ext uri="{FF2B5EF4-FFF2-40B4-BE49-F238E27FC236}">
              <a16:creationId xmlns:a16="http://schemas.microsoft.com/office/drawing/2014/main" id="{A41E4FDB-80D4-4BF8-B175-C2C5212CB0B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3" name="Text Box 13">
          <a:extLst>
            <a:ext uri="{FF2B5EF4-FFF2-40B4-BE49-F238E27FC236}">
              <a16:creationId xmlns:a16="http://schemas.microsoft.com/office/drawing/2014/main" id="{093A8F1C-194E-4754-BDEB-FD27905608F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4" name="Text Box 14">
          <a:extLst>
            <a:ext uri="{FF2B5EF4-FFF2-40B4-BE49-F238E27FC236}">
              <a16:creationId xmlns:a16="http://schemas.microsoft.com/office/drawing/2014/main" id="{CF0327E6-F3AD-445C-BB7A-E56CFB2291F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5" name="Text Box 15">
          <a:extLst>
            <a:ext uri="{FF2B5EF4-FFF2-40B4-BE49-F238E27FC236}">
              <a16:creationId xmlns:a16="http://schemas.microsoft.com/office/drawing/2014/main" id="{FF22649D-B28E-4DF7-8AB1-77EBDECE6E1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6" name="Text Box 16">
          <a:extLst>
            <a:ext uri="{FF2B5EF4-FFF2-40B4-BE49-F238E27FC236}">
              <a16:creationId xmlns:a16="http://schemas.microsoft.com/office/drawing/2014/main" id="{CCFAA4B2-08C8-47E1-B2FE-1EE863C21E4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7" name="Text Box 17">
          <a:extLst>
            <a:ext uri="{FF2B5EF4-FFF2-40B4-BE49-F238E27FC236}">
              <a16:creationId xmlns:a16="http://schemas.microsoft.com/office/drawing/2014/main" id="{4D8BCB6E-A22B-4EF1-A59B-59AF8A3E0AD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8" name="Text Box 6">
          <a:extLst>
            <a:ext uri="{FF2B5EF4-FFF2-40B4-BE49-F238E27FC236}">
              <a16:creationId xmlns:a16="http://schemas.microsoft.com/office/drawing/2014/main" id="{147FCE02-89E5-44B1-9B4A-9F3FC34E39E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89" name="Text Box 7">
          <a:extLst>
            <a:ext uri="{FF2B5EF4-FFF2-40B4-BE49-F238E27FC236}">
              <a16:creationId xmlns:a16="http://schemas.microsoft.com/office/drawing/2014/main" id="{32C3206B-9BB0-4EC9-BD65-4D39317BF03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0" name="Text Box 8">
          <a:extLst>
            <a:ext uri="{FF2B5EF4-FFF2-40B4-BE49-F238E27FC236}">
              <a16:creationId xmlns:a16="http://schemas.microsoft.com/office/drawing/2014/main" id="{3B2A3326-D5FF-47A7-B116-2FE68109D9D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1" name="Text Box 9">
          <a:extLst>
            <a:ext uri="{FF2B5EF4-FFF2-40B4-BE49-F238E27FC236}">
              <a16:creationId xmlns:a16="http://schemas.microsoft.com/office/drawing/2014/main" id="{A35AA33C-E1F4-4C4D-AAD1-DFB7C4C8F0D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2" name="Text Box 10">
          <a:extLst>
            <a:ext uri="{FF2B5EF4-FFF2-40B4-BE49-F238E27FC236}">
              <a16:creationId xmlns:a16="http://schemas.microsoft.com/office/drawing/2014/main" id="{5D07115C-4085-4C7A-8ABF-6EF41CB3BF4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3" name="Text Box 11">
          <a:extLst>
            <a:ext uri="{FF2B5EF4-FFF2-40B4-BE49-F238E27FC236}">
              <a16:creationId xmlns:a16="http://schemas.microsoft.com/office/drawing/2014/main" id="{12BD916D-5A5F-4E92-BAC7-07621B077CC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4" name="Text Box 12">
          <a:extLst>
            <a:ext uri="{FF2B5EF4-FFF2-40B4-BE49-F238E27FC236}">
              <a16:creationId xmlns:a16="http://schemas.microsoft.com/office/drawing/2014/main" id="{78E14DD3-D879-4F31-A841-EDECEFF8CF0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5" name="Text Box 13">
          <a:extLst>
            <a:ext uri="{FF2B5EF4-FFF2-40B4-BE49-F238E27FC236}">
              <a16:creationId xmlns:a16="http://schemas.microsoft.com/office/drawing/2014/main" id="{9D5EC2D3-71D7-49FE-A3A4-E60E65EB7AE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6" name="Text Box 14">
          <a:extLst>
            <a:ext uri="{FF2B5EF4-FFF2-40B4-BE49-F238E27FC236}">
              <a16:creationId xmlns:a16="http://schemas.microsoft.com/office/drawing/2014/main" id="{E8843B69-720C-4900-AEDA-232B48D7219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7" name="Text Box 15">
          <a:extLst>
            <a:ext uri="{FF2B5EF4-FFF2-40B4-BE49-F238E27FC236}">
              <a16:creationId xmlns:a16="http://schemas.microsoft.com/office/drawing/2014/main" id="{8CE623E8-3441-4557-845B-08ECCA29292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8" name="Text Box 16">
          <a:extLst>
            <a:ext uri="{FF2B5EF4-FFF2-40B4-BE49-F238E27FC236}">
              <a16:creationId xmlns:a16="http://schemas.microsoft.com/office/drawing/2014/main" id="{08308272-291E-467F-A60D-DB036389BC3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699" name="Text Box 17">
          <a:extLst>
            <a:ext uri="{FF2B5EF4-FFF2-40B4-BE49-F238E27FC236}">
              <a16:creationId xmlns:a16="http://schemas.microsoft.com/office/drawing/2014/main" id="{89190222-8B70-4016-BC05-4858B06ED19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0" name="Text Box 6">
          <a:extLst>
            <a:ext uri="{FF2B5EF4-FFF2-40B4-BE49-F238E27FC236}">
              <a16:creationId xmlns:a16="http://schemas.microsoft.com/office/drawing/2014/main" id="{2AD94FA1-20A0-46B4-9749-302AD4FC633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1" name="Text Box 7">
          <a:extLst>
            <a:ext uri="{FF2B5EF4-FFF2-40B4-BE49-F238E27FC236}">
              <a16:creationId xmlns:a16="http://schemas.microsoft.com/office/drawing/2014/main" id="{297A8578-D304-4117-A777-B6B2DE61634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2" name="Text Box 8">
          <a:extLst>
            <a:ext uri="{FF2B5EF4-FFF2-40B4-BE49-F238E27FC236}">
              <a16:creationId xmlns:a16="http://schemas.microsoft.com/office/drawing/2014/main" id="{E5D63E56-D6D9-4A40-BE48-F0517C841FF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3" name="Text Box 9">
          <a:extLst>
            <a:ext uri="{FF2B5EF4-FFF2-40B4-BE49-F238E27FC236}">
              <a16:creationId xmlns:a16="http://schemas.microsoft.com/office/drawing/2014/main" id="{6AE7229B-8B7E-46D1-B320-4D820A68A6B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4" name="Text Box 10">
          <a:extLst>
            <a:ext uri="{FF2B5EF4-FFF2-40B4-BE49-F238E27FC236}">
              <a16:creationId xmlns:a16="http://schemas.microsoft.com/office/drawing/2014/main" id="{49961DB3-E429-4527-B829-431DD839723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5" name="Text Box 11">
          <a:extLst>
            <a:ext uri="{FF2B5EF4-FFF2-40B4-BE49-F238E27FC236}">
              <a16:creationId xmlns:a16="http://schemas.microsoft.com/office/drawing/2014/main" id="{0E70EAE1-1CF4-49FF-8F62-5CCF9BD6332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6" name="Text Box 12">
          <a:extLst>
            <a:ext uri="{FF2B5EF4-FFF2-40B4-BE49-F238E27FC236}">
              <a16:creationId xmlns:a16="http://schemas.microsoft.com/office/drawing/2014/main" id="{15E4A18D-E3EF-4413-8B2D-1B4B9D4091C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7" name="Text Box 13">
          <a:extLst>
            <a:ext uri="{FF2B5EF4-FFF2-40B4-BE49-F238E27FC236}">
              <a16:creationId xmlns:a16="http://schemas.microsoft.com/office/drawing/2014/main" id="{CBAAA41D-656C-40B7-B2D4-EA3BA6B55E4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8" name="Text Box 14">
          <a:extLst>
            <a:ext uri="{FF2B5EF4-FFF2-40B4-BE49-F238E27FC236}">
              <a16:creationId xmlns:a16="http://schemas.microsoft.com/office/drawing/2014/main" id="{6DE64B0B-581D-4CAA-A3AD-0178C25FE39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09" name="Text Box 15">
          <a:extLst>
            <a:ext uri="{FF2B5EF4-FFF2-40B4-BE49-F238E27FC236}">
              <a16:creationId xmlns:a16="http://schemas.microsoft.com/office/drawing/2014/main" id="{9C78ED67-58F8-4ADE-8A3A-058EF6EB35D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0" name="Text Box 16">
          <a:extLst>
            <a:ext uri="{FF2B5EF4-FFF2-40B4-BE49-F238E27FC236}">
              <a16:creationId xmlns:a16="http://schemas.microsoft.com/office/drawing/2014/main" id="{649D29D2-62E5-40C8-B7ED-BFB2CE004C9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1" name="Text Box 17">
          <a:extLst>
            <a:ext uri="{FF2B5EF4-FFF2-40B4-BE49-F238E27FC236}">
              <a16:creationId xmlns:a16="http://schemas.microsoft.com/office/drawing/2014/main" id="{99653261-619D-4561-A5D9-68778A2C6CC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2" name="Text Box 7">
          <a:extLst>
            <a:ext uri="{FF2B5EF4-FFF2-40B4-BE49-F238E27FC236}">
              <a16:creationId xmlns:a16="http://schemas.microsoft.com/office/drawing/2014/main" id="{0C9643CF-BCD8-440F-B66B-4E3257BF225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3" name="Text Box 8">
          <a:extLst>
            <a:ext uri="{FF2B5EF4-FFF2-40B4-BE49-F238E27FC236}">
              <a16:creationId xmlns:a16="http://schemas.microsoft.com/office/drawing/2014/main" id="{C9A8E5F7-D6E0-4367-885E-BE40EE128E8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4" name="Text Box 9">
          <a:extLst>
            <a:ext uri="{FF2B5EF4-FFF2-40B4-BE49-F238E27FC236}">
              <a16:creationId xmlns:a16="http://schemas.microsoft.com/office/drawing/2014/main" id="{06C35599-97A5-4A5C-9877-964DD0B787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5" name="Text Box 10">
          <a:extLst>
            <a:ext uri="{FF2B5EF4-FFF2-40B4-BE49-F238E27FC236}">
              <a16:creationId xmlns:a16="http://schemas.microsoft.com/office/drawing/2014/main" id="{3958F7ED-7FF3-4B11-9908-6441900F018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6" name="Text Box 11">
          <a:extLst>
            <a:ext uri="{FF2B5EF4-FFF2-40B4-BE49-F238E27FC236}">
              <a16:creationId xmlns:a16="http://schemas.microsoft.com/office/drawing/2014/main" id="{77426F9E-3856-435B-A4B1-D395D390CE0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7" name="Text Box 12">
          <a:extLst>
            <a:ext uri="{FF2B5EF4-FFF2-40B4-BE49-F238E27FC236}">
              <a16:creationId xmlns:a16="http://schemas.microsoft.com/office/drawing/2014/main" id="{10054C83-DDFF-4246-BABA-8091DE8C358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8" name="Text Box 13">
          <a:extLst>
            <a:ext uri="{FF2B5EF4-FFF2-40B4-BE49-F238E27FC236}">
              <a16:creationId xmlns:a16="http://schemas.microsoft.com/office/drawing/2014/main" id="{8B8D9028-29E0-41CD-B809-98C9983AFF5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19" name="Text Box 14">
          <a:extLst>
            <a:ext uri="{FF2B5EF4-FFF2-40B4-BE49-F238E27FC236}">
              <a16:creationId xmlns:a16="http://schemas.microsoft.com/office/drawing/2014/main" id="{F864A009-894A-4BB3-9E91-26EE40F0DCE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0" name="Text Box 15">
          <a:extLst>
            <a:ext uri="{FF2B5EF4-FFF2-40B4-BE49-F238E27FC236}">
              <a16:creationId xmlns:a16="http://schemas.microsoft.com/office/drawing/2014/main" id="{F99043B4-632B-4DB8-A7A7-33D70C4806C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1" name="Text Box 16">
          <a:extLst>
            <a:ext uri="{FF2B5EF4-FFF2-40B4-BE49-F238E27FC236}">
              <a16:creationId xmlns:a16="http://schemas.microsoft.com/office/drawing/2014/main" id="{FB0D3477-20A5-4832-954A-096B549DD20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2" name="Text Box 17">
          <a:extLst>
            <a:ext uri="{FF2B5EF4-FFF2-40B4-BE49-F238E27FC236}">
              <a16:creationId xmlns:a16="http://schemas.microsoft.com/office/drawing/2014/main" id="{6BAABD47-6B3A-4035-A40B-E924E44ED22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3" name="Text Box 6">
          <a:extLst>
            <a:ext uri="{FF2B5EF4-FFF2-40B4-BE49-F238E27FC236}">
              <a16:creationId xmlns:a16="http://schemas.microsoft.com/office/drawing/2014/main" id="{4C7C5311-BD76-425F-AC3C-F90A9DA9B56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4" name="Text Box 7">
          <a:extLst>
            <a:ext uri="{FF2B5EF4-FFF2-40B4-BE49-F238E27FC236}">
              <a16:creationId xmlns:a16="http://schemas.microsoft.com/office/drawing/2014/main" id="{AFA75A0B-57E1-4FA7-A3E0-246C95BFC89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5" name="Text Box 8">
          <a:extLst>
            <a:ext uri="{FF2B5EF4-FFF2-40B4-BE49-F238E27FC236}">
              <a16:creationId xmlns:a16="http://schemas.microsoft.com/office/drawing/2014/main" id="{99C880E5-2077-469D-9460-D2DEA77D3A6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6" name="Text Box 9">
          <a:extLst>
            <a:ext uri="{FF2B5EF4-FFF2-40B4-BE49-F238E27FC236}">
              <a16:creationId xmlns:a16="http://schemas.microsoft.com/office/drawing/2014/main" id="{27A32D2A-186F-4FF4-80DF-C47CEF1E96E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7" name="Text Box 10">
          <a:extLst>
            <a:ext uri="{FF2B5EF4-FFF2-40B4-BE49-F238E27FC236}">
              <a16:creationId xmlns:a16="http://schemas.microsoft.com/office/drawing/2014/main" id="{1D396405-80C4-4501-AD06-9CA0B72887A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8" name="Text Box 11">
          <a:extLst>
            <a:ext uri="{FF2B5EF4-FFF2-40B4-BE49-F238E27FC236}">
              <a16:creationId xmlns:a16="http://schemas.microsoft.com/office/drawing/2014/main" id="{9B3025A2-747C-4E53-AC31-7CD88203553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29" name="Text Box 12">
          <a:extLst>
            <a:ext uri="{FF2B5EF4-FFF2-40B4-BE49-F238E27FC236}">
              <a16:creationId xmlns:a16="http://schemas.microsoft.com/office/drawing/2014/main" id="{F3BC1A4D-3426-48A2-AA21-2F21B22603F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0" name="Text Box 13">
          <a:extLst>
            <a:ext uri="{FF2B5EF4-FFF2-40B4-BE49-F238E27FC236}">
              <a16:creationId xmlns:a16="http://schemas.microsoft.com/office/drawing/2014/main" id="{C2CCFD4E-D52B-4CE3-8D5D-971CC96334D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1" name="Text Box 14">
          <a:extLst>
            <a:ext uri="{FF2B5EF4-FFF2-40B4-BE49-F238E27FC236}">
              <a16:creationId xmlns:a16="http://schemas.microsoft.com/office/drawing/2014/main" id="{855365DE-1C2E-4086-B729-C9DA618363E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2" name="Text Box 15">
          <a:extLst>
            <a:ext uri="{FF2B5EF4-FFF2-40B4-BE49-F238E27FC236}">
              <a16:creationId xmlns:a16="http://schemas.microsoft.com/office/drawing/2014/main" id="{FBA33AC6-648C-44B6-A4A7-8098E30B739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3" name="Text Box 16">
          <a:extLst>
            <a:ext uri="{FF2B5EF4-FFF2-40B4-BE49-F238E27FC236}">
              <a16:creationId xmlns:a16="http://schemas.microsoft.com/office/drawing/2014/main" id="{95EA98F4-920A-4648-BFA9-C264694D286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4" name="Text Box 17">
          <a:extLst>
            <a:ext uri="{FF2B5EF4-FFF2-40B4-BE49-F238E27FC236}">
              <a16:creationId xmlns:a16="http://schemas.microsoft.com/office/drawing/2014/main" id="{6FAF38D3-52CA-4A2B-8A03-697100BDA23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5" name="Text Box 6">
          <a:extLst>
            <a:ext uri="{FF2B5EF4-FFF2-40B4-BE49-F238E27FC236}">
              <a16:creationId xmlns:a16="http://schemas.microsoft.com/office/drawing/2014/main" id="{EBB08DAB-BB13-4996-8956-279D0C24AF6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6" name="Text Box 7">
          <a:extLst>
            <a:ext uri="{FF2B5EF4-FFF2-40B4-BE49-F238E27FC236}">
              <a16:creationId xmlns:a16="http://schemas.microsoft.com/office/drawing/2014/main" id="{FA23881F-0F80-4EB1-B955-65E2888597B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7" name="Text Box 8">
          <a:extLst>
            <a:ext uri="{FF2B5EF4-FFF2-40B4-BE49-F238E27FC236}">
              <a16:creationId xmlns:a16="http://schemas.microsoft.com/office/drawing/2014/main" id="{80125AF1-B0FC-479F-A3D0-DFF0EF1D380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8" name="Text Box 9">
          <a:extLst>
            <a:ext uri="{FF2B5EF4-FFF2-40B4-BE49-F238E27FC236}">
              <a16:creationId xmlns:a16="http://schemas.microsoft.com/office/drawing/2014/main" id="{1A54AEA1-24C5-4633-8DBA-64C0BBEEFE0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39" name="Text Box 10">
          <a:extLst>
            <a:ext uri="{FF2B5EF4-FFF2-40B4-BE49-F238E27FC236}">
              <a16:creationId xmlns:a16="http://schemas.microsoft.com/office/drawing/2014/main" id="{7525FDE2-D95B-4AFA-BD27-4EE60765027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0" name="Text Box 11">
          <a:extLst>
            <a:ext uri="{FF2B5EF4-FFF2-40B4-BE49-F238E27FC236}">
              <a16:creationId xmlns:a16="http://schemas.microsoft.com/office/drawing/2014/main" id="{74CFF616-147D-404F-80D2-93FC902E231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1" name="Text Box 12">
          <a:extLst>
            <a:ext uri="{FF2B5EF4-FFF2-40B4-BE49-F238E27FC236}">
              <a16:creationId xmlns:a16="http://schemas.microsoft.com/office/drawing/2014/main" id="{5ECBA905-EB7F-4858-8AA9-E29146EF823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2" name="Text Box 13">
          <a:extLst>
            <a:ext uri="{FF2B5EF4-FFF2-40B4-BE49-F238E27FC236}">
              <a16:creationId xmlns:a16="http://schemas.microsoft.com/office/drawing/2014/main" id="{C1FC1CD9-B8DC-4F6E-AEEF-BABA5B9EA83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3" name="Text Box 14">
          <a:extLst>
            <a:ext uri="{FF2B5EF4-FFF2-40B4-BE49-F238E27FC236}">
              <a16:creationId xmlns:a16="http://schemas.microsoft.com/office/drawing/2014/main" id="{94B268E8-C6FC-4D69-A154-462C08A7F30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4" name="Text Box 15">
          <a:extLst>
            <a:ext uri="{FF2B5EF4-FFF2-40B4-BE49-F238E27FC236}">
              <a16:creationId xmlns:a16="http://schemas.microsoft.com/office/drawing/2014/main" id="{9D5A2C75-3202-4654-947D-522A26A0CED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5" name="Text Box 16">
          <a:extLst>
            <a:ext uri="{FF2B5EF4-FFF2-40B4-BE49-F238E27FC236}">
              <a16:creationId xmlns:a16="http://schemas.microsoft.com/office/drawing/2014/main" id="{3FDA3804-A3EC-4834-84AD-C3F083CCC2F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6" name="Text Box 17">
          <a:extLst>
            <a:ext uri="{FF2B5EF4-FFF2-40B4-BE49-F238E27FC236}">
              <a16:creationId xmlns:a16="http://schemas.microsoft.com/office/drawing/2014/main" id="{A75EE24E-6658-469C-9C05-36B4086B6CF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7" name="Text Box 6">
          <a:extLst>
            <a:ext uri="{FF2B5EF4-FFF2-40B4-BE49-F238E27FC236}">
              <a16:creationId xmlns:a16="http://schemas.microsoft.com/office/drawing/2014/main" id="{0AAFD623-1B29-4124-B600-A5A634D5199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8" name="Text Box 7">
          <a:extLst>
            <a:ext uri="{FF2B5EF4-FFF2-40B4-BE49-F238E27FC236}">
              <a16:creationId xmlns:a16="http://schemas.microsoft.com/office/drawing/2014/main" id="{8998DF03-FB5E-4B9D-9FCF-865B8CEC294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49" name="Text Box 8">
          <a:extLst>
            <a:ext uri="{FF2B5EF4-FFF2-40B4-BE49-F238E27FC236}">
              <a16:creationId xmlns:a16="http://schemas.microsoft.com/office/drawing/2014/main" id="{DD8B5B14-579A-4B83-ADED-337E8270E28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0" name="Text Box 9">
          <a:extLst>
            <a:ext uri="{FF2B5EF4-FFF2-40B4-BE49-F238E27FC236}">
              <a16:creationId xmlns:a16="http://schemas.microsoft.com/office/drawing/2014/main" id="{798ED050-E817-499B-A0A2-498952E8554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1" name="Text Box 10">
          <a:extLst>
            <a:ext uri="{FF2B5EF4-FFF2-40B4-BE49-F238E27FC236}">
              <a16:creationId xmlns:a16="http://schemas.microsoft.com/office/drawing/2014/main" id="{5FAF73E9-904F-4C38-BD29-33F48821E51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2" name="Text Box 11">
          <a:extLst>
            <a:ext uri="{FF2B5EF4-FFF2-40B4-BE49-F238E27FC236}">
              <a16:creationId xmlns:a16="http://schemas.microsoft.com/office/drawing/2014/main" id="{5502ECFE-AC98-4469-A2E7-A06038B5CB3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3" name="Text Box 12">
          <a:extLst>
            <a:ext uri="{FF2B5EF4-FFF2-40B4-BE49-F238E27FC236}">
              <a16:creationId xmlns:a16="http://schemas.microsoft.com/office/drawing/2014/main" id="{D55AF2C9-C589-4605-A4F1-A64D469B881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4" name="Text Box 13">
          <a:extLst>
            <a:ext uri="{FF2B5EF4-FFF2-40B4-BE49-F238E27FC236}">
              <a16:creationId xmlns:a16="http://schemas.microsoft.com/office/drawing/2014/main" id="{07A7E4A5-1946-4A15-99EB-4336BA4BB54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5" name="Text Box 14">
          <a:extLst>
            <a:ext uri="{FF2B5EF4-FFF2-40B4-BE49-F238E27FC236}">
              <a16:creationId xmlns:a16="http://schemas.microsoft.com/office/drawing/2014/main" id="{200134BB-8FE9-4AD1-B3C6-8AEA693A000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6" name="Text Box 15">
          <a:extLst>
            <a:ext uri="{FF2B5EF4-FFF2-40B4-BE49-F238E27FC236}">
              <a16:creationId xmlns:a16="http://schemas.microsoft.com/office/drawing/2014/main" id="{D13EC7C1-E749-44D2-88F7-EFAA1343DB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7" name="Text Box 16">
          <a:extLst>
            <a:ext uri="{FF2B5EF4-FFF2-40B4-BE49-F238E27FC236}">
              <a16:creationId xmlns:a16="http://schemas.microsoft.com/office/drawing/2014/main" id="{B796C24F-7EF4-4ACA-B585-1DCE7F1AA76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8" name="Text Box 17">
          <a:extLst>
            <a:ext uri="{FF2B5EF4-FFF2-40B4-BE49-F238E27FC236}">
              <a16:creationId xmlns:a16="http://schemas.microsoft.com/office/drawing/2014/main" id="{357BE38A-AFB8-43DA-B24F-37BA077921F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59" name="Text Box 7">
          <a:extLst>
            <a:ext uri="{FF2B5EF4-FFF2-40B4-BE49-F238E27FC236}">
              <a16:creationId xmlns:a16="http://schemas.microsoft.com/office/drawing/2014/main" id="{DF31C816-4764-459A-8687-2C61D6E358B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0" name="Text Box 8">
          <a:extLst>
            <a:ext uri="{FF2B5EF4-FFF2-40B4-BE49-F238E27FC236}">
              <a16:creationId xmlns:a16="http://schemas.microsoft.com/office/drawing/2014/main" id="{C6BF1CB2-BDA0-4E53-95E7-F412DF15DE6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1" name="Text Box 9">
          <a:extLst>
            <a:ext uri="{FF2B5EF4-FFF2-40B4-BE49-F238E27FC236}">
              <a16:creationId xmlns:a16="http://schemas.microsoft.com/office/drawing/2014/main" id="{E1FEF94C-FEC0-43D1-B6DA-418CE95B931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2" name="Text Box 10">
          <a:extLst>
            <a:ext uri="{FF2B5EF4-FFF2-40B4-BE49-F238E27FC236}">
              <a16:creationId xmlns:a16="http://schemas.microsoft.com/office/drawing/2014/main" id="{C6829B0A-ED56-4B0B-BDF7-DFA73976BF9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3" name="Text Box 11">
          <a:extLst>
            <a:ext uri="{FF2B5EF4-FFF2-40B4-BE49-F238E27FC236}">
              <a16:creationId xmlns:a16="http://schemas.microsoft.com/office/drawing/2014/main" id="{2887DD7B-B77C-4D46-899E-D1E1821A83F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4" name="Text Box 12">
          <a:extLst>
            <a:ext uri="{FF2B5EF4-FFF2-40B4-BE49-F238E27FC236}">
              <a16:creationId xmlns:a16="http://schemas.microsoft.com/office/drawing/2014/main" id="{CEA8CDD8-232F-4E50-A21A-1B5489FB4F2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5" name="Text Box 13">
          <a:extLst>
            <a:ext uri="{FF2B5EF4-FFF2-40B4-BE49-F238E27FC236}">
              <a16:creationId xmlns:a16="http://schemas.microsoft.com/office/drawing/2014/main" id="{B911744E-D7A8-450D-B51E-F8022BDBC2E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6" name="Text Box 14">
          <a:extLst>
            <a:ext uri="{FF2B5EF4-FFF2-40B4-BE49-F238E27FC236}">
              <a16:creationId xmlns:a16="http://schemas.microsoft.com/office/drawing/2014/main" id="{6EABA9DC-8C22-4064-9FA9-0D20EEA15C0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7" name="Text Box 15">
          <a:extLst>
            <a:ext uri="{FF2B5EF4-FFF2-40B4-BE49-F238E27FC236}">
              <a16:creationId xmlns:a16="http://schemas.microsoft.com/office/drawing/2014/main" id="{FA447F29-E378-4C63-8F96-20313C2CF77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8" name="Text Box 16">
          <a:extLst>
            <a:ext uri="{FF2B5EF4-FFF2-40B4-BE49-F238E27FC236}">
              <a16:creationId xmlns:a16="http://schemas.microsoft.com/office/drawing/2014/main" id="{5B32A992-46E5-41F9-BC12-A9A31F3EB0D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69" name="Text Box 17">
          <a:extLst>
            <a:ext uri="{FF2B5EF4-FFF2-40B4-BE49-F238E27FC236}">
              <a16:creationId xmlns:a16="http://schemas.microsoft.com/office/drawing/2014/main" id="{374A0177-01D3-47D6-8DCF-D344874CCCC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0" name="Text Box 6">
          <a:extLst>
            <a:ext uri="{FF2B5EF4-FFF2-40B4-BE49-F238E27FC236}">
              <a16:creationId xmlns:a16="http://schemas.microsoft.com/office/drawing/2014/main" id="{05EE8BED-1929-4EF2-80E3-EA2AC4BF872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1" name="Text Box 7">
          <a:extLst>
            <a:ext uri="{FF2B5EF4-FFF2-40B4-BE49-F238E27FC236}">
              <a16:creationId xmlns:a16="http://schemas.microsoft.com/office/drawing/2014/main" id="{373FD809-412E-4782-85A5-6A9E852274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2" name="Text Box 8">
          <a:extLst>
            <a:ext uri="{FF2B5EF4-FFF2-40B4-BE49-F238E27FC236}">
              <a16:creationId xmlns:a16="http://schemas.microsoft.com/office/drawing/2014/main" id="{6CA1987B-B68B-4C17-8DFF-64B73D69780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3" name="Text Box 9">
          <a:extLst>
            <a:ext uri="{FF2B5EF4-FFF2-40B4-BE49-F238E27FC236}">
              <a16:creationId xmlns:a16="http://schemas.microsoft.com/office/drawing/2014/main" id="{5DFC8037-3850-47FF-AA32-3F995B64173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4" name="Text Box 10">
          <a:extLst>
            <a:ext uri="{FF2B5EF4-FFF2-40B4-BE49-F238E27FC236}">
              <a16:creationId xmlns:a16="http://schemas.microsoft.com/office/drawing/2014/main" id="{0784C7DA-8033-47BA-844A-2DE09A10227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5" name="Text Box 11">
          <a:extLst>
            <a:ext uri="{FF2B5EF4-FFF2-40B4-BE49-F238E27FC236}">
              <a16:creationId xmlns:a16="http://schemas.microsoft.com/office/drawing/2014/main" id="{9DB6B60E-39C9-4C54-8A64-60384043B5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6" name="Text Box 12">
          <a:extLst>
            <a:ext uri="{FF2B5EF4-FFF2-40B4-BE49-F238E27FC236}">
              <a16:creationId xmlns:a16="http://schemas.microsoft.com/office/drawing/2014/main" id="{0BEEB75D-17B9-4487-A22E-B1D35460A83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7" name="Text Box 13">
          <a:extLst>
            <a:ext uri="{FF2B5EF4-FFF2-40B4-BE49-F238E27FC236}">
              <a16:creationId xmlns:a16="http://schemas.microsoft.com/office/drawing/2014/main" id="{56609439-7946-405D-9271-0A6900EE4CC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8" name="Text Box 14">
          <a:extLst>
            <a:ext uri="{FF2B5EF4-FFF2-40B4-BE49-F238E27FC236}">
              <a16:creationId xmlns:a16="http://schemas.microsoft.com/office/drawing/2014/main" id="{5D12CF91-BF05-43D6-9194-1A3F706D095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79" name="Text Box 15">
          <a:extLst>
            <a:ext uri="{FF2B5EF4-FFF2-40B4-BE49-F238E27FC236}">
              <a16:creationId xmlns:a16="http://schemas.microsoft.com/office/drawing/2014/main" id="{F38DF1E5-3EE0-437F-8228-9DBBAFC18E2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0" name="Text Box 16">
          <a:extLst>
            <a:ext uri="{FF2B5EF4-FFF2-40B4-BE49-F238E27FC236}">
              <a16:creationId xmlns:a16="http://schemas.microsoft.com/office/drawing/2014/main" id="{3C77731B-98D7-4795-A4F2-7784EF44DFF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1" name="Text Box 17">
          <a:extLst>
            <a:ext uri="{FF2B5EF4-FFF2-40B4-BE49-F238E27FC236}">
              <a16:creationId xmlns:a16="http://schemas.microsoft.com/office/drawing/2014/main" id="{9BA4796E-2544-4DD9-828F-9755B650B51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2" name="Text Box 6">
          <a:extLst>
            <a:ext uri="{FF2B5EF4-FFF2-40B4-BE49-F238E27FC236}">
              <a16:creationId xmlns:a16="http://schemas.microsoft.com/office/drawing/2014/main" id="{6DAF3BF2-01BA-4C97-99A3-D2AD3F394A6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3" name="Text Box 7">
          <a:extLst>
            <a:ext uri="{FF2B5EF4-FFF2-40B4-BE49-F238E27FC236}">
              <a16:creationId xmlns:a16="http://schemas.microsoft.com/office/drawing/2014/main" id="{251C09EE-44B0-4FFA-9F9B-E349FB6622B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4" name="Text Box 8">
          <a:extLst>
            <a:ext uri="{FF2B5EF4-FFF2-40B4-BE49-F238E27FC236}">
              <a16:creationId xmlns:a16="http://schemas.microsoft.com/office/drawing/2014/main" id="{CC66E93A-5D90-40F4-8F9A-C334D651D83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5" name="Text Box 9">
          <a:extLst>
            <a:ext uri="{FF2B5EF4-FFF2-40B4-BE49-F238E27FC236}">
              <a16:creationId xmlns:a16="http://schemas.microsoft.com/office/drawing/2014/main" id="{30A3776E-AC91-4FA0-A6BE-27F62D9F8D9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6" name="Text Box 10">
          <a:extLst>
            <a:ext uri="{FF2B5EF4-FFF2-40B4-BE49-F238E27FC236}">
              <a16:creationId xmlns:a16="http://schemas.microsoft.com/office/drawing/2014/main" id="{6775B329-BE6E-4123-A0E5-4DE557BACE5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7" name="Text Box 11">
          <a:extLst>
            <a:ext uri="{FF2B5EF4-FFF2-40B4-BE49-F238E27FC236}">
              <a16:creationId xmlns:a16="http://schemas.microsoft.com/office/drawing/2014/main" id="{F6E9E188-3B57-4FFC-B586-0B8F17F8E2A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8" name="Text Box 12">
          <a:extLst>
            <a:ext uri="{FF2B5EF4-FFF2-40B4-BE49-F238E27FC236}">
              <a16:creationId xmlns:a16="http://schemas.microsoft.com/office/drawing/2014/main" id="{BBA3D13D-C8C1-4828-B0A2-1116883842E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89" name="Text Box 13">
          <a:extLst>
            <a:ext uri="{FF2B5EF4-FFF2-40B4-BE49-F238E27FC236}">
              <a16:creationId xmlns:a16="http://schemas.microsoft.com/office/drawing/2014/main" id="{A351589E-82F3-4400-B806-5C851400365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0" name="Text Box 14">
          <a:extLst>
            <a:ext uri="{FF2B5EF4-FFF2-40B4-BE49-F238E27FC236}">
              <a16:creationId xmlns:a16="http://schemas.microsoft.com/office/drawing/2014/main" id="{1B3A67C1-938A-42BB-8CF0-3DD8259971C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1" name="Text Box 15">
          <a:extLst>
            <a:ext uri="{FF2B5EF4-FFF2-40B4-BE49-F238E27FC236}">
              <a16:creationId xmlns:a16="http://schemas.microsoft.com/office/drawing/2014/main" id="{B2703C1C-21C8-47CA-B3D5-B2B273C9A8C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2" name="Text Box 16">
          <a:extLst>
            <a:ext uri="{FF2B5EF4-FFF2-40B4-BE49-F238E27FC236}">
              <a16:creationId xmlns:a16="http://schemas.microsoft.com/office/drawing/2014/main" id="{911C46B0-4E7C-40CE-86C3-96DA34AF58E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3" name="Text Box 17">
          <a:extLst>
            <a:ext uri="{FF2B5EF4-FFF2-40B4-BE49-F238E27FC236}">
              <a16:creationId xmlns:a16="http://schemas.microsoft.com/office/drawing/2014/main" id="{8A9100F0-F494-4043-8D9E-D1666409775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4" name="Text Box 6">
          <a:extLst>
            <a:ext uri="{FF2B5EF4-FFF2-40B4-BE49-F238E27FC236}">
              <a16:creationId xmlns:a16="http://schemas.microsoft.com/office/drawing/2014/main" id="{E979993D-1524-48F6-8C96-E7F4EE8423C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5" name="Text Box 7">
          <a:extLst>
            <a:ext uri="{FF2B5EF4-FFF2-40B4-BE49-F238E27FC236}">
              <a16:creationId xmlns:a16="http://schemas.microsoft.com/office/drawing/2014/main" id="{867000F2-35F7-4C0C-BDD4-F25DF63478C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6" name="Text Box 8">
          <a:extLst>
            <a:ext uri="{FF2B5EF4-FFF2-40B4-BE49-F238E27FC236}">
              <a16:creationId xmlns:a16="http://schemas.microsoft.com/office/drawing/2014/main" id="{6585D9CF-BF16-430D-ABCD-332E043FD6E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7" name="Text Box 9">
          <a:extLst>
            <a:ext uri="{FF2B5EF4-FFF2-40B4-BE49-F238E27FC236}">
              <a16:creationId xmlns:a16="http://schemas.microsoft.com/office/drawing/2014/main" id="{49383C0D-869C-4AD7-9E71-B7A2A557D0C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8" name="Text Box 10">
          <a:extLst>
            <a:ext uri="{FF2B5EF4-FFF2-40B4-BE49-F238E27FC236}">
              <a16:creationId xmlns:a16="http://schemas.microsoft.com/office/drawing/2014/main" id="{F3BF4DD1-DD5B-4133-9452-B26FF70E752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799" name="Text Box 11">
          <a:extLst>
            <a:ext uri="{FF2B5EF4-FFF2-40B4-BE49-F238E27FC236}">
              <a16:creationId xmlns:a16="http://schemas.microsoft.com/office/drawing/2014/main" id="{B483845E-F65E-49E1-8331-1277BE606A2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0" name="Text Box 12">
          <a:extLst>
            <a:ext uri="{FF2B5EF4-FFF2-40B4-BE49-F238E27FC236}">
              <a16:creationId xmlns:a16="http://schemas.microsoft.com/office/drawing/2014/main" id="{761D3912-5C77-4A90-82B0-FC7D63BA4EC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1" name="Text Box 13">
          <a:extLst>
            <a:ext uri="{FF2B5EF4-FFF2-40B4-BE49-F238E27FC236}">
              <a16:creationId xmlns:a16="http://schemas.microsoft.com/office/drawing/2014/main" id="{AD543876-E5FB-41B6-B512-9A1D38A7BF8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2" name="Text Box 14">
          <a:extLst>
            <a:ext uri="{FF2B5EF4-FFF2-40B4-BE49-F238E27FC236}">
              <a16:creationId xmlns:a16="http://schemas.microsoft.com/office/drawing/2014/main" id="{809E3360-6776-430D-A08B-3DECF2F7694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3" name="Text Box 15">
          <a:extLst>
            <a:ext uri="{FF2B5EF4-FFF2-40B4-BE49-F238E27FC236}">
              <a16:creationId xmlns:a16="http://schemas.microsoft.com/office/drawing/2014/main" id="{786A8A70-8917-42F3-B728-B6AAA890946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4" name="Text Box 16">
          <a:extLst>
            <a:ext uri="{FF2B5EF4-FFF2-40B4-BE49-F238E27FC236}">
              <a16:creationId xmlns:a16="http://schemas.microsoft.com/office/drawing/2014/main" id="{474C6E9E-EF15-443D-B420-113C4CF8852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5" name="Text Box 17">
          <a:extLst>
            <a:ext uri="{FF2B5EF4-FFF2-40B4-BE49-F238E27FC236}">
              <a16:creationId xmlns:a16="http://schemas.microsoft.com/office/drawing/2014/main" id="{91BDEA74-3511-4563-976E-B392811B047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6" name="Text Box 7">
          <a:extLst>
            <a:ext uri="{FF2B5EF4-FFF2-40B4-BE49-F238E27FC236}">
              <a16:creationId xmlns:a16="http://schemas.microsoft.com/office/drawing/2014/main" id="{CE97E0F6-C2AA-4A83-BC5C-791BE5207A8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7" name="Text Box 8">
          <a:extLst>
            <a:ext uri="{FF2B5EF4-FFF2-40B4-BE49-F238E27FC236}">
              <a16:creationId xmlns:a16="http://schemas.microsoft.com/office/drawing/2014/main" id="{AFD35E1C-ED1A-445A-B372-2E43F415EB2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8" name="Text Box 9">
          <a:extLst>
            <a:ext uri="{FF2B5EF4-FFF2-40B4-BE49-F238E27FC236}">
              <a16:creationId xmlns:a16="http://schemas.microsoft.com/office/drawing/2014/main" id="{5B1140BA-15B1-4A29-BB37-0ADCE694BC1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09" name="Text Box 10">
          <a:extLst>
            <a:ext uri="{FF2B5EF4-FFF2-40B4-BE49-F238E27FC236}">
              <a16:creationId xmlns:a16="http://schemas.microsoft.com/office/drawing/2014/main" id="{22C37E23-2FF0-43C4-A18F-6AA262758BE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0" name="Text Box 11">
          <a:extLst>
            <a:ext uri="{FF2B5EF4-FFF2-40B4-BE49-F238E27FC236}">
              <a16:creationId xmlns:a16="http://schemas.microsoft.com/office/drawing/2014/main" id="{F159BE28-55F8-4059-BF9D-4BADB18DCA6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1" name="Text Box 12">
          <a:extLst>
            <a:ext uri="{FF2B5EF4-FFF2-40B4-BE49-F238E27FC236}">
              <a16:creationId xmlns:a16="http://schemas.microsoft.com/office/drawing/2014/main" id="{7F426377-A6EF-4DE0-BD8D-60EBA7451FF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2" name="Text Box 13">
          <a:extLst>
            <a:ext uri="{FF2B5EF4-FFF2-40B4-BE49-F238E27FC236}">
              <a16:creationId xmlns:a16="http://schemas.microsoft.com/office/drawing/2014/main" id="{92B7B5E4-E0DF-4034-8720-63F2A89240C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3" name="Text Box 14">
          <a:extLst>
            <a:ext uri="{FF2B5EF4-FFF2-40B4-BE49-F238E27FC236}">
              <a16:creationId xmlns:a16="http://schemas.microsoft.com/office/drawing/2014/main" id="{C305410C-F3DB-4047-AE5D-20149722EC15}"/>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4" name="Text Box 15">
          <a:extLst>
            <a:ext uri="{FF2B5EF4-FFF2-40B4-BE49-F238E27FC236}">
              <a16:creationId xmlns:a16="http://schemas.microsoft.com/office/drawing/2014/main" id="{0FA531AE-A5D8-47BA-8120-5A6E9BEDA83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5" name="Text Box 16">
          <a:extLst>
            <a:ext uri="{FF2B5EF4-FFF2-40B4-BE49-F238E27FC236}">
              <a16:creationId xmlns:a16="http://schemas.microsoft.com/office/drawing/2014/main" id="{9EFE40A9-4C76-4BFA-B49F-D7A182F4928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6" name="Text Box 17">
          <a:extLst>
            <a:ext uri="{FF2B5EF4-FFF2-40B4-BE49-F238E27FC236}">
              <a16:creationId xmlns:a16="http://schemas.microsoft.com/office/drawing/2014/main" id="{4278EEFB-B8F7-4CFD-952F-604B04A10BD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7" name="Text Box 6">
          <a:extLst>
            <a:ext uri="{FF2B5EF4-FFF2-40B4-BE49-F238E27FC236}">
              <a16:creationId xmlns:a16="http://schemas.microsoft.com/office/drawing/2014/main" id="{68E250BE-6220-48F5-A41B-FB4C1C35CA3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8" name="Text Box 7">
          <a:extLst>
            <a:ext uri="{FF2B5EF4-FFF2-40B4-BE49-F238E27FC236}">
              <a16:creationId xmlns:a16="http://schemas.microsoft.com/office/drawing/2014/main" id="{F33CCDD2-2C06-446A-B5BB-939BE71B348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19" name="Text Box 8">
          <a:extLst>
            <a:ext uri="{FF2B5EF4-FFF2-40B4-BE49-F238E27FC236}">
              <a16:creationId xmlns:a16="http://schemas.microsoft.com/office/drawing/2014/main" id="{1549E2E7-4C70-4C37-AA51-C30C3B803EF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0" name="Text Box 9">
          <a:extLst>
            <a:ext uri="{FF2B5EF4-FFF2-40B4-BE49-F238E27FC236}">
              <a16:creationId xmlns:a16="http://schemas.microsoft.com/office/drawing/2014/main" id="{640F732F-DC3B-4ACC-B9F9-C9817FF9E48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1" name="Text Box 10">
          <a:extLst>
            <a:ext uri="{FF2B5EF4-FFF2-40B4-BE49-F238E27FC236}">
              <a16:creationId xmlns:a16="http://schemas.microsoft.com/office/drawing/2014/main" id="{305BCE2F-B9AF-42B9-99ED-ADD182344E6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2" name="Text Box 11">
          <a:extLst>
            <a:ext uri="{FF2B5EF4-FFF2-40B4-BE49-F238E27FC236}">
              <a16:creationId xmlns:a16="http://schemas.microsoft.com/office/drawing/2014/main" id="{22DFE0CC-B202-4B88-9220-1C37BDE8999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3" name="Text Box 12">
          <a:extLst>
            <a:ext uri="{FF2B5EF4-FFF2-40B4-BE49-F238E27FC236}">
              <a16:creationId xmlns:a16="http://schemas.microsoft.com/office/drawing/2014/main" id="{CBF8CC33-3390-4738-8E61-48D45B1A648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4" name="Text Box 13">
          <a:extLst>
            <a:ext uri="{FF2B5EF4-FFF2-40B4-BE49-F238E27FC236}">
              <a16:creationId xmlns:a16="http://schemas.microsoft.com/office/drawing/2014/main" id="{2B02A1C1-C3CF-4F04-9B41-17FC9D0C56E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5" name="Text Box 14">
          <a:extLst>
            <a:ext uri="{FF2B5EF4-FFF2-40B4-BE49-F238E27FC236}">
              <a16:creationId xmlns:a16="http://schemas.microsoft.com/office/drawing/2014/main" id="{1D0B956A-8EB5-479C-86E8-A7BE84784CE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6" name="Text Box 15">
          <a:extLst>
            <a:ext uri="{FF2B5EF4-FFF2-40B4-BE49-F238E27FC236}">
              <a16:creationId xmlns:a16="http://schemas.microsoft.com/office/drawing/2014/main" id="{772D3878-C637-4B1A-A778-3F1549A2D28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7" name="Text Box 16">
          <a:extLst>
            <a:ext uri="{FF2B5EF4-FFF2-40B4-BE49-F238E27FC236}">
              <a16:creationId xmlns:a16="http://schemas.microsoft.com/office/drawing/2014/main" id="{837D62C7-57FB-41B7-A3DA-7B6BC20EAED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8" name="Text Box 17">
          <a:extLst>
            <a:ext uri="{FF2B5EF4-FFF2-40B4-BE49-F238E27FC236}">
              <a16:creationId xmlns:a16="http://schemas.microsoft.com/office/drawing/2014/main" id="{5716D0A3-9E05-4796-B787-39AB5C0DF4B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29" name="Text Box 6">
          <a:extLst>
            <a:ext uri="{FF2B5EF4-FFF2-40B4-BE49-F238E27FC236}">
              <a16:creationId xmlns:a16="http://schemas.microsoft.com/office/drawing/2014/main" id="{520EAF5F-A77B-4BFA-A5B6-6AA357B26BE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0" name="Text Box 7">
          <a:extLst>
            <a:ext uri="{FF2B5EF4-FFF2-40B4-BE49-F238E27FC236}">
              <a16:creationId xmlns:a16="http://schemas.microsoft.com/office/drawing/2014/main" id="{2E684BAA-2C0D-494F-B15A-4AF3348A7F3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1" name="Text Box 8">
          <a:extLst>
            <a:ext uri="{FF2B5EF4-FFF2-40B4-BE49-F238E27FC236}">
              <a16:creationId xmlns:a16="http://schemas.microsoft.com/office/drawing/2014/main" id="{3E156886-6C9E-49CD-8653-8590DF4FED4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2" name="Text Box 9">
          <a:extLst>
            <a:ext uri="{FF2B5EF4-FFF2-40B4-BE49-F238E27FC236}">
              <a16:creationId xmlns:a16="http://schemas.microsoft.com/office/drawing/2014/main" id="{187C60E2-714C-4519-81F5-D78501BC2C2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3" name="Text Box 10">
          <a:extLst>
            <a:ext uri="{FF2B5EF4-FFF2-40B4-BE49-F238E27FC236}">
              <a16:creationId xmlns:a16="http://schemas.microsoft.com/office/drawing/2014/main" id="{4BD0C524-87CF-4AB2-B747-4AA128D0BF9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4" name="Text Box 11">
          <a:extLst>
            <a:ext uri="{FF2B5EF4-FFF2-40B4-BE49-F238E27FC236}">
              <a16:creationId xmlns:a16="http://schemas.microsoft.com/office/drawing/2014/main" id="{6A467291-06CC-43E9-83DE-B4FDA2B8A48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5" name="Text Box 12">
          <a:extLst>
            <a:ext uri="{FF2B5EF4-FFF2-40B4-BE49-F238E27FC236}">
              <a16:creationId xmlns:a16="http://schemas.microsoft.com/office/drawing/2014/main" id="{B4C12619-3395-4D9B-8568-40B57EBD4F6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6" name="Text Box 13">
          <a:extLst>
            <a:ext uri="{FF2B5EF4-FFF2-40B4-BE49-F238E27FC236}">
              <a16:creationId xmlns:a16="http://schemas.microsoft.com/office/drawing/2014/main" id="{7F5DE720-827D-4269-AA3F-97885EE5D79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7" name="Text Box 14">
          <a:extLst>
            <a:ext uri="{FF2B5EF4-FFF2-40B4-BE49-F238E27FC236}">
              <a16:creationId xmlns:a16="http://schemas.microsoft.com/office/drawing/2014/main" id="{95A68F8D-2778-4D79-BE90-B873F466790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8" name="Text Box 15">
          <a:extLst>
            <a:ext uri="{FF2B5EF4-FFF2-40B4-BE49-F238E27FC236}">
              <a16:creationId xmlns:a16="http://schemas.microsoft.com/office/drawing/2014/main" id="{8AC88996-7096-4595-9BE7-1A1EA21293B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39" name="Text Box 16">
          <a:extLst>
            <a:ext uri="{FF2B5EF4-FFF2-40B4-BE49-F238E27FC236}">
              <a16:creationId xmlns:a16="http://schemas.microsoft.com/office/drawing/2014/main" id="{4138CB81-20B1-462B-93D6-64BD0DA0AF2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0" name="Text Box 17">
          <a:extLst>
            <a:ext uri="{FF2B5EF4-FFF2-40B4-BE49-F238E27FC236}">
              <a16:creationId xmlns:a16="http://schemas.microsoft.com/office/drawing/2014/main" id="{F8D1B568-6962-40AC-8E99-8004161D103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1" name="Text Box 6">
          <a:extLst>
            <a:ext uri="{FF2B5EF4-FFF2-40B4-BE49-F238E27FC236}">
              <a16:creationId xmlns:a16="http://schemas.microsoft.com/office/drawing/2014/main" id="{D9489A84-11FE-452D-9EC5-EC8AE4C3EDE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2" name="Text Box 7">
          <a:extLst>
            <a:ext uri="{FF2B5EF4-FFF2-40B4-BE49-F238E27FC236}">
              <a16:creationId xmlns:a16="http://schemas.microsoft.com/office/drawing/2014/main" id="{92EB51E8-6902-4EE0-8405-44BEED28F77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3" name="Text Box 8">
          <a:extLst>
            <a:ext uri="{FF2B5EF4-FFF2-40B4-BE49-F238E27FC236}">
              <a16:creationId xmlns:a16="http://schemas.microsoft.com/office/drawing/2014/main" id="{0236FCC8-E816-4D2C-83C3-52CEFEA42CE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4" name="Text Box 9">
          <a:extLst>
            <a:ext uri="{FF2B5EF4-FFF2-40B4-BE49-F238E27FC236}">
              <a16:creationId xmlns:a16="http://schemas.microsoft.com/office/drawing/2014/main" id="{27AC46B8-DA42-4C33-9BF1-80495B33BE3F}"/>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5" name="Text Box 10">
          <a:extLst>
            <a:ext uri="{FF2B5EF4-FFF2-40B4-BE49-F238E27FC236}">
              <a16:creationId xmlns:a16="http://schemas.microsoft.com/office/drawing/2014/main" id="{C46F4ACE-F204-46A9-8326-197A9A811E77}"/>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6" name="Text Box 11">
          <a:extLst>
            <a:ext uri="{FF2B5EF4-FFF2-40B4-BE49-F238E27FC236}">
              <a16:creationId xmlns:a16="http://schemas.microsoft.com/office/drawing/2014/main" id="{85C83A0A-3818-4EB5-8341-40B50164973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7" name="Text Box 12">
          <a:extLst>
            <a:ext uri="{FF2B5EF4-FFF2-40B4-BE49-F238E27FC236}">
              <a16:creationId xmlns:a16="http://schemas.microsoft.com/office/drawing/2014/main" id="{0042A535-2844-4254-9458-11C4E17133D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8" name="Text Box 13">
          <a:extLst>
            <a:ext uri="{FF2B5EF4-FFF2-40B4-BE49-F238E27FC236}">
              <a16:creationId xmlns:a16="http://schemas.microsoft.com/office/drawing/2014/main" id="{D1322875-E7DA-4D72-A929-43870118301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49" name="Text Box 14">
          <a:extLst>
            <a:ext uri="{FF2B5EF4-FFF2-40B4-BE49-F238E27FC236}">
              <a16:creationId xmlns:a16="http://schemas.microsoft.com/office/drawing/2014/main" id="{C4053C23-E029-4410-A1AF-12940CECBF4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0" name="Text Box 15">
          <a:extLst>
            <a:ext uri="{FF2B5EF4-FFF2-40B4-BE49-F238E27FC236}">
              <a16:creationId xmlns:a16="http://schemas.microsoft.com/office/drawing/2014/main" id="{24A7B4DD-920A-41F9-B49E-5D63D66CAE89}"/>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1" name="Text Box 16">
          <a:extLst>
            <a:ext uri="{FF2B5EF4-FFF2-40B4-BE49-F238E27FC236}">
              <a16:creationId xmlns:a16="http://schemas.microsoft.com/office/drawing/2014/main" id="{09E151EB-2676-4081-B9FA-2A9268E1752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2" name="Text Box 17">
          <a:extLst>
            <a:ext uri="{FF2B5EF4-FFF2-40B4-BE49-F238E27FC236}">
              <a16:creationId xmlns:a16="http://schemas.microsoft.com/office/drawing/2014/main" id="{DDEDD9BB-6C76-4151-863A-0299301FBE20}"/>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3" name="Text Box 7">
          <a:extLst>
            <a:ext uri="{FF2B5EF4-FFF2-40B4-BE49-F238E27FC236}">
              <a16:creationId xmlns:a16="http://schemas.microsoft.com/office/drawing/2014/main" id="{AF00CBB5-A865-4E81-BE60-4234B85BB996}"/>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4" name="Text Box 8">
          <a:extLst>
            <a:ext uri="{FF2B5EF4-FFF2-40B4-BE49-F238E27FC236}">
              <a16:creationId xmlns:a16="http://schemas.microsoft.com/office/drawing/2014/main" id="{15A93A10-EA8B-406D-90BC-DD10AC4CE85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5" name="Text Box 9">
          <a:extLst>
            <a:ext uri="{FF2B5EF4-FFF2-40B4-BE49-F238E27FC236}">
              <a16:creationId xmlns:a16="http://schemas.microsoft.com/office/drawing/2014/main" id="{D4899B2F-FC54-44D4-9D98-64A6A591E28A}"/>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6" name="Text Box 10">
          <a:extLst>
            <a:ext uri="{FF2B5EF4-FFF2-40B4-BE49-F238E27FC236}">
              <a16:creationId xmlns:a16="http://schemas.microsoft.com/office/drawing/2014/main" id="{0201388E-3950-429D-93ED-414EB7471DF1}"/>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7" name="Text Box 11">
          <a:extLst>
            <a:ext uri="{FF2B5EF4-FFF2-40B4-BE49-F238E27FC236}">
              <a16:creationId xmlns:a16="http://schemas.microsoft.com/office/drawing/2014/main" id="{85F77E27-86A9-47D8-A1E2-26A44CAF579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8" name="Text Box 12">
          <a:extLst>
            <a:ext uri="{FF2B5EF4-FFF2-40B4-BE49-F238E27FC236}">
              <a16:creationId xmlns:a16="http://schemas.microsoft.com/office/drawing/2014/main" id="{8FDE0FF5-1C97-456B-AC23-454911C25A64}"/>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59" name="Text Box 13">
          <a:extLst>
            <a:ext uri="{FF2B5EF4-FFF2-40B4-BE49-F238E27FC236}">
              <a16:creationId xmlns:a16="http://schemas.microsoft.com/office/drawing/2014/main" id="{4BDBF3CE-3460-4709-9F3F-38BF9AA7452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0" name="Text Box 14">
          <a:extLst>
            <a:ext uri="{FF2B5EF4-FFF2-40B4-BE49-F238E27FC236}">
              <a16:creationId xmlns:a16="http://schemas.microsoft.com/office/drawing/2014/main" id="{FF2E9F38-54FF-4447-BAD5-99620C80A193}"/>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1" name="Text Box 15">
          <a:extLst>
            <a:ext uri="{FF2B5EF4-FFF2-40B4-BE49-F238E27FC236}">
              <a16:creationId xmlns:a16="http://schemas.microsoft.com/office/drawing/2014/main" id="{5B6A33D3-CD28-4F7B-B2C6-2B4180C8D02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2" name="Text Box 16">
          <a:extLst>
            <a:ext uri="{FF2B5EF4-FFF2-40B4-BE49-F238E27FC236}">
              <a16:creationId xmlns:a16="http://schemas.microsoft.com/office/drawing/2014/main" id="{EF94725C-992D-4972-9A7C-9C69EE744B5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3" name="Text Box 17">
          <a:extLst>
            <a:ext uri="{FF2B5EF4-FFF2-40B4-BE49-F238E27FC236}">
              <a16:creationId xmlns:a16="http://schemas.microsoft.com/office/drawing/2014/main" id="{FBB94722-EC20-4EB3-9A2E-BADBFF1C865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4" name="Text Box 6">
          <a:extLst>
            <a:ext uri="{FF2B5EF4-FFF2-40B4-BE49-F238E27FC236}">
              <a16:creationId xmlns:a16="http://schemas.microsoft.com/office/drawing/2014/main" id="{7CE883CD-B2B4-4C97-8E62-AC8CD0999208}"/>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5" name="Text Box 7">
          <a:extLst>
            <a:ext uri="{FF2B5EF4-FFF2-40B4-BE49-F238E27FC236}">
              <a16:creationId xmlns:a16="http://schemas.microsoft.com/office/drawing/2014/main" id="{CE6D58FA-422A-4400-BA8E-B3F63B205DCE}"/>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6" name="Text Box 8">
          <a:extLst>
            <a:ext uri="{FF2B5EF4-FFF2-40B4-BE49-F238E27FC236}">
              <a16:creationId xmlns:a16="http://schemas.microsoft.com/office/drawing/2014/main" id="{B271C10D-17FF-4BBB-B057-734E8F80FF9D}"/>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7" name="Text Box 9">
          <a:extLst>
            <a:ext uri="{FF2B5EF4-FFF2-40B4-BE49-F238E27FC236}">
              <a16:creationId xmlns:a16="http://schemas.microsoft.com/office/drawing/2014/main" id="{CBAC829C-35E4-4983-A67C-E09A712B7CE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8" name="Text Box 10">
          <a:extLst>
            <a:ext uri="{FF2B5EF4-FFF2-40B4-BE49-F238E27FC236}">
              <a16:creationId xmlns:a16="http://schemas.microsoft.com/office/drawing/2014/main" id="{1E5A7619-25B7-41C8-8714-6A41C2CC3DF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69" name="Text Box 11">
          <a:extLst>
            <a:ext uri="{FF2B5EF4-FFF2-40B4-BE49-F238E27FC236}">
              <a16:creationId xmlns:a16="http://schemas.microsoft.com/office/drawing/2014/main" id="{3B0D1E78-2031-4E04-A01A-2C39C176DAC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70" name="Text Box 12">
          <a:extLst>
            <a:ext uri="{FF2B5EF4-FFF2-40B4-BE49-F238E27FC236}">
              <a16:creationId xmlns:a16="http://schemas.microsoft.com/office/drawing/2014/main" id="{4ED6C74F-1E04-41C3-856E-9A35BCA070EB}"/>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71" name="Text Box 13">
          <a:extLst>
            <a:ext uri="{FF2B5EF4-FFF2-40B4-BE49-F238E27FC236}">
              <a16:creationId xmlns:a16="http://schemas.microsoft.com/office/drawing/2014/main" id="{F55ACA80-5199-4311-8839-884F7F1AF0A2}"/>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51</xdr:row>
      <xdr:rowOff>0</xdr:rowOff>
    </xdr:from>
    <xdr:ext cx="85725" cy="1411821"/>
    <xdr:sp macro="" textlink="">
      <xdr:nvSpPr>
        <xdr:cNvPr id="1872" name="Text Box 14">
          <a:extLst>
            <a:ext uri="{FF2B5EF4-FFF2-40B4-BE49-F238E27FC236}">
              <a16:creationId xmlns:a16="http://schemas.microsoft.com/office/drawing/2014/main" id="{8ED0EE17-8121-41FC-9FA7-6467CAE091BC}"/>
            </a:ext>
          </a:extLst>
        </xdr:cNvPr>
        <xdr:cNvSpPr txBox="1">
          <a:spLocks noChangeArrowheads="1"/>
        </xdr:cNvSpPr>
      </xdr:nvSpPr>
      <xdr:spPr bwMode="auto">
        <a:xfrm>
          <a:off x="3898669" y="9792393"/>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0</xdr:colOff>
      <xdr:row>20</xdr:row>
      <xdr:rowOff>0</xdr:rowOff>
    </xdr:from>
    <xdr:to>
      <xdr:col>3</xdr:col>
      <xdr:colOff>85725</xdr:colOff>
      <xdr:row>21</xdr:row>
      <xdr:rowOff>2002</xdr:rowOff>
    </xdr:to>
    <xdr:sp macro="" textlink="">
      <xdr:nvSpPr>
        <xdr:cNvPr id="1873" name="Text Box 6">
          <a:extLst>
            <a:ext uri="{FF2B5EF4-FFF2-40B4-BE49-F238E27FC236}">
              <a16:creationId xmlns:a16="http://schemas.microsoft.com/office/drawing/2014/main" id="{3BF4C26B-23D4-4D8F-93DC-580064B9A5C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74" name="Text Box 7">
          <a:extLst>
            <a:ext uri="{FF2B5EF4-FFF2-40B4-BE49-F238E27FC236}">
              <a16:creationId xmlns:a16="http://schemas.microsoft.com/office/drawing/2014/main" id="{902A201B-7A5D-4E9A-A148-BBBEEC2608C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75" name="Text Box 8">
          <a:extLst>
            <a:ext uri="{FF2B5EF4-FFF2-40B4-BE49-F238E27FC236}">
              <a16:creationId xmlns:a16="http://schemas.microsoft.com/office/drawing/2014/main" id="{20BC8EC2-2640-42BD-8717-BD4D9C0E118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76" name="Text Box 9">
          <a:extLst>
            <a:ext uri="{FF2B5EF4-FFF2-40B4-BE49-F238E27FC236}">
              <a16:creationId xmlns:a16="http://schemas.microsoft.com/office/drawing/2014/main" id="{CC9D1D35-B3A1-4ED4-9849-B6D9A5D98D8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77" name="Text Box 10">
          <a:extLst>
            <a:ext uri="{FF2B5EF4-FFF2-40B4-BE49-F238E27FC236}">
              <a16:creationId xmlns:a16="http://schemas.microsoft.com/office/drawing/2014/main" id="{342F3EF2-3715-4668-B1A7-5AD2F0B0523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78" name="Text Box 11">
          <a:extLst>
            <a:ext uri="{FF2B5EF4-FFF2-40B4-BE49-F238E27FC236}">
              <a16:creationId xmlns:a16="http://schemas.microsoft.com/office/drawing/2014/main" id="{D6B10363-3FB8-4B54-B534-D49C8BC3519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79" name="Text Box 12">
          <a:extLst>
            <a:ext uri="{FF2B5EF4-FFF2-40B4-BE49-F238E27FC236}">
              <a16:creationId xmlns:a16="http://schemas.microsoft.com/office/drawing/2014/main" id="{E2664F2F-E011-445D-95EC-28115854A77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0" name="Text Box 13">
          <a:extLst>
            <a:ext uri="{FF2B5EF4-FFF2-40B4-BE49-F238E27FC236}">
              <a16:creationId xmlns:a16="http://schemas.microsoft.com/office/drawing/2014/main" id="{3B96D913-8DF5-4FD7-9817-18BE60BBA6E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1" name="Text Box 14">
          <a:extLst>
            <a:ext uri="{FF2B5EF4-FFF2-40B4-BE49-F238E27FC236}">
              <a16:creationId xmlns:a16="http://schemas.microsoft.com/office/drawing/2014/main" id="{191B8A6F-1C50-4310-BC20-12B823791A0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2" name="Text Box 15">
          <a:extLst>
            <a:ext uri="{FF2B5EF4-FFF2-40B4-BE49-F238E27FC236}">
              <a16:creationId xmlns:a16="http://schemas.microsoft.com/office/drawing/2014/main" id="{F657F0BF-827B-4326-9AF2-30A302315EA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3" name="Text Box 16">
          <a:extLst>
            <a:ext uri="{FF2B5EF4-FFF2-40B4-BE49-F238E27FC236}">
              <a16:creationId xmlns:a16="http://schemas.microsoft.com/office/drawing/2014/main" id="{F049E517-A0BB-4126-BF39-7FD36E3DDCC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4" name="Text Box 17">
          <a:extLst>
            <a:ext uri="{FF2B5EF4-FFF2-40B4-BE49-F238E27FC236}">
              <a16:creationId xmlns:a16="http://schemas.microsoft.com/office/drawing/2014/main" id="{FF6237F7-DB01-49E1-AEC3-AF23D25C171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5" name="Text Box 6">
          <a:extLst>
            <a:ext uri="{FF2B5EF4-FFF2-40B4-BE49-F238E27FC236}">
              <a16:creationId xmlns:a16="http://schemas.microsoft.com/office/drawing/2014/main" id="{9EEDC288-60EC-4596-BE29-4AEED6A12B7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6" name="Text Box 7">
          <a:extLst>
            <a:ext uri="{FF2B5EF4-FFF2-40B4-BE49-F238E27FC236}">
              <a16:creationId xmlns:a16="http://schemas.microsoft.com/office/drawing/2014/main" id="{3F0765D3-49CD-4ECF-818B-1DEB30913D1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7" name="Text Box 8">
          <a:extLst>
            <a:ext uri="{FF2B5EF4-FFF2-40B4-BE49-F238E27FC236}">
              <a16:creationId xmlns:a16="http://schemas.microsoft.com/office/drawing/2014/main" id="{2A3D808A-3666-4770-8B04-678234A9583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8" name="Text Box 9">
          <a:extLst>
            <a:ext uri="{FF2B5EF4-FFF2-40B4-BE49-F238E27FC236}">
              <a16:creationId xmlns:a16="http://schemas.microsoft.com/office/drawing/2014/main" id="{64B084D0-56F9-44AD-9ADC-6C5F9CC082D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89" name="Text Box 10">
          <a:extLst>
            <a:ext uri="{FF2B5EF4-FFF2-40B4-BE49-F238E27FC236}">
              <a16:creationId xmlns:a16="http://schemas.microsoft.com/office/drawing/2014/main" id="{DF4C073C-7C8B-4C04-AD05-4FDD847CCFD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0" name="Text Box 11">
          <a:extLst>
            <a:ext uri="{FF2B5EF4-FFF2-40B4-BE49-F238E27FC236}">
              <a16:creationId xmlns:a16="http://schemas.microsoft.com/office/drawing/2014/main" id="{E705D79E-C4CB-41AA-8FA2-E84439EE020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1" name="Text Box 12">
          <a:extLst>
            <a:ext uri="{FF2B5EF4-FFF2-40B4-BE49-F238E27FC236}">
              <a16:creationId xmlns:a16="http://schemas.microsoft.com/office/drawing/2014/main" id="{B773453E-5FC1-494D-9DC9-907C6F66E9F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2" name="Text Box 13">
          <a:extLst>
            <a:ext uri="{FF2B5EF4-FFF2-40B4-BE49-F238E27FC236}">
              <a16:creationId xmlns:a16="http://schemas.microsoft.com/office/drawing/2014/main" id="{26491AF9-470A-4921-8306-A00D3B426B5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3" name="Text Box 14">
          <a:extLst>
            <a:ext uri="{FF2B5EF4-FFF2-40B4-BE49-F238E27FC236}">
              <a16:creationId xmlns:a16="http://schemas.microsoft.com/office/drawing/2014/main" id="{12E757D8-B5A3-45A8-A3EE-90691D1836E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4" name="Text Box 15">
          <a:extLst>
            <a:ext uri="{FF2B5EF4-FFF2-40B4-BE49-F238E27FC236}">
              <a16:creationId xmlns:a16="http://schemas.microsoft.com/office/drawing/2014/main" id="{7CE782D4-16FD-4B12-B825-91A5F99B768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5" name="Text Box 16">
          <a:extLst>
            <a:ext uri="{FF2B5EF4-FFF2-40B4-BE49-F238E27FC236}">
              <a16:creationId xmlns:a16="http://schemas.microsoft.com/office/drawing/2014/main" id="{F79438A2-C9A6-4471-B2C5-DA0E9717EBF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6" name="Text Box 17">
          <a:extLst>
            <a:ext uri="{FF2B5EF4-FFF2-40B4-BE49-F238E27FC236}">
              <a16:creationId xmlns:a16="http://schemas.microsoft.com/office/drawing/2014/main" id="{E246867F-F475-4D2C-B7CC-DB4D3381731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7" name="Text Box 7">
          <a:extLst>
            <a:ext uri="{FF2B5EF4-FFF2-40B4-BE49-F238E27FC236}">
              <a16:creationId xmlns:a16="http://schemas.microsoft.com/office/drawing/2014/main" id="{9C315732-B18E-47D9-B2E8-CBEC2BA84F3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8" name="Text Box 8">
          <a:extLst>
            <a:ext uri="{FF2B5EF4-FFF2-40B4-BE49-F238E27FC236}">
              <a16:creationId xmlns:a16="http://schemas.microsoft.com/office/drawing/2014/main" id="{FF99B3BC-6E4A-4A3D-A3BA-6EEC3460AB7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899" name="Text Box 9">
          <a:extLst>
            <a:ext uri="{FF2B5EF4-FFF2-40B4-BE49-F238E27FC236}">
              <a16:creationId xmlns:a16="http://schemas.microsoft.com/office/drawing/2014/main" id="{2781CEBB-3EA8-4974-B5CB-A498DE75B2F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0" name="Text Box 10">
          <a:extLst>
            <a:ext uri="{FF2B5EF4-FFF2-40B4-BE49-F238E27FC236}">
              <a16:creationId xmlns:a16="http://schemas.microsoft.com/office/drawing/2014/main" id="{907096A2-FB69-4D50-9C69-C97FA26573F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1" name="Text Box 11">
          <a:extLst>
            <a:ext uri="{FF2B5EF4-FFF2-40B4-BE49-F238E27FC236}">
              <a16:creationId xmlns:a16="http://schemas.microsoft.com/office/drawing/2014/main" id="{99ACF539-1E03-4E89-956F-68AA9A01CB1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2" name="Text Box 12">
          <a:extLst>
            <a:ext uri="{FF2B5EF4-FFF2-40B4-BE49-F238E27FC236}">
              <a16:creationId xmlns:a16="http://schemas.microsoft.com/office/drawing/2014/main" id="{F6F1DB8D-46FF-4814-B063-07061ABD755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3" name="Text Box 13">
          <a:extLst>
            <a:ext uri="{FF2B5EF4-FFF2-40B4-BE49-F238E27FC236}">
              <a16:creationId xmlns:a16="http://schemas.microsoft.com/office/drawing/2014/main" id="{53BCC5BD-2230-4485-A285-F57B3643907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4" name="Text Box 14">
          <a:extLst>
            <a:ext uri="{FF2B5EF4-FFF2-40B4-BE49-F238E27FC236}">
              <a16:creationId xmlns:a16="http://schemas.microsoft.com/office/drawing/2014/main" id="{E8C30DED-CC8F-40A5-BD07-FF01C4D5B9C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5" name="Text Box 15">
          <a:extLst>
            <a:ext uri="{FF2B5EF4-FFF2-40B4-BE49-F238E27FC236}">
              <a16:creationId xmlns:a16="http://schemas.microsoft.com/office/drawing/2014/main" id="{5F4C28F3-D265-4CC0-8D91-E6D9D09A778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6" name="Text Box 16">
          <a:extLst>
            <a:ext uri="{FF2B5EF4-FFF2-40B4-BE49-F238E27FC236}">
              <a16:creationId xmlns:a16="http://schemas.microsoft.com/office/drawing/2014/main" id="{FFFA568D-7335-479A-9C60-19BF17DBE35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7" name="Text Box 17">
          <a:extLst>
            <a:ext uri="{FF2B5EF4-FFF2-40B4-BE49-F238E27FC236}">
              <a16:creationId xmlns:a16="http://schemas.microsoft.com/office/drawing/2014/main" id="{BF948463-84CE-401D-B335-F8722A94EF4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8" name="Text Box 6">
          <a:extLst>
            <a:ext uri="{FF2B5EF4-FFF2-40B4-BE49-F238E27FC236}">
              <a16:creationId xmlns:a16="http://schemas.microsoft.com/office/drawing/2014/main" id="{0D6AE17D-F66A-4603-B326-DB3878A27BF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09" name="Text Box 7">
          <a:extLst>
            <a:ext uri="{FF2B5EF4-FFF2-40B4-BE49-F238E27FC236}">
              <a16:creationId xmlns:a16="http://schemas.microsoft.com/office/drawing/2014/main" id="{18BC0776-F631-4C32-8852-8A8C11D4B2A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0" name="Text Box 8">
          <a:extLst>
            <a:ext uri="{FF2B5EF4-FFF2-40B4-BE49-F238E27FC236}">
              <a16:creationId xmlns:a16="http://schemas.microsoft.com/office/drawing/2014/main" id="{570D4C95-36F3-4DB4-8499-37561505F84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1" name="Text Box 9">
          <a:extLst>
            <a:ext uri="{FF2B5EF4-FFF2-40B4-BE49-F238E27FC236}">
              <a16:creationId xmlns:a16="http://schemas.microsoft.com/office/drawing/2014/main" id="{0209F697-58E1-49E7-A365-1B9A946DBBA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2" name="Text Box 10">
          <a:extLst>
            <a:ext uri="{FF2B5EF4-FFF2-40B4-BE49-F238E27FC236}">
              <a16:creationId xmlns:a16="http://schemas.microsoft.com/office/drawing/2014/main" id="{CA22F7C9-3E8E-4230-9EE1-F5FE6F6DCF6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3" name="Text Box 11">
          <a:extLst>
            <a:ext uri="{FF2B5EF4-FFF2-40B4-BE49-F238E27FC236}">
              <a16:creationId xmlns:a16="http://schemas.microsoft.com/office/drawing/2014/main" id="{6D8FE472-4F45-4DA1-A00B-55F980469CB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4" name="Text Box 12">
          <a:extLst>
            <a:ext uri="{FF2B5EF4-FFF2-40B4-BE49-F238E27FC236}">
              <a16:creationId xmlns:a16="http://schemas.microsoft.com/office/drawing/2014/main" id="{D77CF473-F360-422F-AA27-5B19425D0C1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5" name="Text Box 13">
          <a:extLst>
            <a:ext uri="{FF2B5EF4-FFF2-40B4-BE49-F238E27FC236}">
              <a16:creationId xmlns:a16="http://schemas.microsoft.com/office/drawing/2014/main" id="{F73F33F8-AA9D-4879-936A-BB5C05995CD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6" name="Text Box 14">
          <a:extLst>
            <a:ext uri="{FF2B5EF4-FFF2-40B4-BE49-F238E27FC236}">
              <a16:creationId xmlns:a16="http://schemas.microsoft.com/office/drawing/2014/main" id="{DB043EA8-683A-4FDB-9A8B-02E7EA42DF5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7" name="Text Box 15">
          <a:extLst>
            <a:ext uri="{FF2B5EF4-FFF2-40B4-BE49-F238E27FC236}">
              <a16:creationId xmlns:a16="http://schemas.microsoft.com/office/drawing/2014/main" id="{FD8DC22A-44DB-4945-BE38-760CDA5A1E0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8" name="Text Box 16">
          <a:extLst>
            <a:ext uri="{FF2B5EF4-FFF2-40B4-BE49-F238E27FC236}">
              <a16:creationId xmlns:a16="http://schemas.microsoft.com/office/drawing/2014/main" id="{23F457CA-E548-48D2-B595-7B2F4723B7A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19" name="Text Box 17">
          <a:extLst>
            <a:ext uri="{FF2B5EF4-FFF2-40B4-BE49-F238E27FC236}">
              <a16:creationId xmlns:a16="http://schemas.microsoft.com/office/drawing/2014/main" id="{13DD4FA0-486C-4FC2-A083-4E9D5870EAF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0" name="Text Box 6">
          <a:extLst>
            <a:ext uri="{FF2B5EF4-FFF2-40B4-BE49-F238E27FC236}">
              <a16:creationId xmlns:a16="http://schemas.microsoft.com/office/drawing/2014/main" id="{E71272B7-A7BF-47FF-935F-AE1B2784A4C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1" name="Text Box 7">
          <a:extLst>
            <a:ext uri="{FF2B5EF4-FFF2-40B4-BE49-F238E27FC236}">
              <a16:creationId xmlns:a16="http://schemas.microsoft.com/office/drawing/2014/main" id="{73D419DF-5F77-4CD0-B9E7-465C13C8F8C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2" name="Text Box 8">
          <a:extLst>
            <a:ext uri="{FF2B5EF4-FFF2-40B4-BE49-F238E27FC236}">
              <a16:creationId xmlns:a16="http://schemas.microsoft.com/office/drawing/2014/main" id="{3D18383E-8532-484D-A0DB-189A2C80FE9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3" name="Text Box 9">
          <a:extLst>
            <a:ext uri="{FF2B5EF4-FFF2-40B4-BE49-F238E27FC236}">
              <a16:creationId xmlns:a16="http://schemas.microsoft.com/office/drawing/2014/main" id="{112A8FF5-DAED-4414-9068-D74174ACBDA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4" name="Text Box 10">
          <a:extLst>
            <a:ext uri="{FF2B5EF4-FFF2-40B4-BE49-F238E27FC236}">
              <a16:creationId xmlns:a16="http://schemas.microsoft.com/office/drawing/2014/main" id="{17FAF92A-A9A3-4F76-BF7A-2AC3CCECF8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5" name="Text Box 11">
          <a:extLst>
            <a:ext uri="{FF2B5EF4-FFF2-40B4-BE49-F238E27FC236}">
              <a16:creationId xmlns:a16="http://schemas.microsoft.com/office/drawing/2014/main" id="{CBF234C2-0ED0-4422-B2B2-0AA2455D3D2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6" name="Text Box 12">
          <a:extLst>
            <a:ext uri="{FF2B5EF4-FFF2-40B4-BE49-F238E27FC236}">
              <a16:creationId xmlns:a16="http://schemas.microsoft.com/office/drawing/2014/main" id="{137D5643-B7AA-4E13-90FA-72C0EBDB2F9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7" name="Text Box 13">
          <a:extLst>
            <a:ext uri="{FF2B5EF4-FFF2-40B4-BE49-F238E27FC236}">
              <a16:creationId xmlns:a16="http://schemas.microsoft.com/office/drawing/2014/main" id="{C8543F5C-B8A0-4C3A-A746-2998850AE14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8" name="Text Box 14">
          <a:extLst>
            <a:ext uri="{FF2B5EF4-FFF2-40B4-BE49-F238E27FC236}">
              <a16:creationId xmlns:a16="http://schemas.microsoft.com/office/drawing/2014/main" id="{866D0CAE-C7D4-43D4-B39B-5F64EF25E0E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29" name="Text Box 15">
          <a:extLst>
            <a:ext uri="{FF2B5EF4-FFF2-40B4-BE49-F238E27FC236}">
              <a16:creationId xmlns:a16="http://schemas.microsoft.com/office/drawing/2014/main" id="{CA22F1B2-5AF9-4324-B65D-2590CD23710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0" name="Text Box 16">
          <a:extLst>
            <a:ext uri="{FF2B5EF4-FFF2-40B4-BE49-F238E27FC236}">
              <a16:creationId xmlns:a16="http://schemas.microsoft.com/office/drawing/2014/main" id="{2A26662F-5CE4-4F1E-BCF7-982BC6A51A9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1" name="Text Box 17">
          <a:extLst>
            <a:ext uri="{FF2B5EF4-FFF2-40B4-BE49-F238E27FC236}">
              <a16:creationId xmlns:a16="http://schemas.microsoft.com/office/drawing/2014/main" id="{0B03AF0A-C027-4DA7-BF90-3E396F1F823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2" name="Text Box 6">
          <a:extLst>
            <a:ext uri="{FF2B5EF4-FFF2-40B4-BE49-F238E27FC236}">
              <a16:creationId xmlns:a16="http://schemas.microsoft.com/office/drawing/2014/main" id="{039BA7C2-7A63-42EA-A6F4-E6301CEFDBF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3" name="Text Box 7">
          <a:extLst>
            <a:ext uri="{FF2B5EF4-FFF2-40B4-BE49-F238E27FC236}">
              <a16:creationId xmlns:a16="http://schemas.microsoft.com/office/drawing/2014/main" id="{B1C4BC6D-11D2-462C-B713-AB032FF0999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4" name="Text Box 8">
          <a:extLst>
            <a:ext uri="{FF2B5EF4-FFF2-40B4-BE49-F238E27FC236}">
              <a16:creationId xmlns:a16="http://schemas.microsoft.com/office/drawing/2014/main" id="{9C3AAA84-44CE-4BEF-834A-2B8BB77031C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5" name="Text Box 9">
          <a:extLst>
            <a:ext uri="{FF2B5EF4-FFF2-40B4-BE49-F238E27FC236}">
              <a16:creationId xmlns:a16="http://schemas.microsoft.com/office/drawing/2014/main" id="{E45A4ED9-1A43-4D2B-B389-21AA379D747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6" name="Text Box 10">
          <a:extLst>
            <a:ext uri="{FF2B5EF4-FFF2-40B4-BE49-F238E27FC236}">
              <a16:creationId xmlns:a16="http://schemas.microsoft.com/office/drawing/2014/main" id="{73BA5FD0-C402-4653-8F54-FC9A9F23580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7" name="Text Box 11">
          <a:extLst>
            <a:ext uri="{FF2B5EF4-FFF2-40B4-BE49-F238E27FC236}">
              <a16:creationId xmlns:a16="http://schemas.microsoft.com/office/drawing/2014/main" id="{325ED969-10DE-4F26-84FC-9C3D4430104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8" name="Text Box 12">
          <a:extLst>
            <a:ext uri="{FF2B5EF4-FFF2-40B4-BE49-F238E27FC236}">
              <a16:creationId xmlns:a16="http://schemas.microsoft.com/office/drawing/2014/main" id="{9DEF63F7-F52A-4C47-8D12-3C6E5412835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39" name="Text Box 13">
          <a:extLst>
            <a:ext uri="{FF2B5EF4-FFF2-40B4-BE49-F238E27FC236}">
              <a16:creationId xmlns:a16="http://schemas.microsoft.com/office/drawing/2014/main" id="{F43042D9-7FC9-4293-B216-D3DB45F2EB5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0" name="Text Box 14">
          <a:extLst>
            <a:ext uri="{FF2B5EF4-FFF2-40B4-BE49-F238E27FC236}">
              <a16:creationId xmlns:a16="http://schemas.microsoft.com/office/drawing/2014/main" id="{00613A7B-2161-4616-ACCE-CC53C13BF72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1" name="Text Box 15">
          <a:extLst>
            <a:ext uri="{FF2B5EF4-FFF2-40B4-BE49-F238E27FC236}">
              <a16:creationId xmlns:a16="http://schemas.microsoft.com/office/drawing/2014/main" id="{5F291171-2817-4642-9042-AA0ECD20802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2" name="Text Box 16">
          <a:extLst>
            <a:ext uri="{FF2B5EF4-FFF2-40B4-BE49-F238E27FC236}">
              <a16:creationId xmlns:a16="http://schemas.microsoft.com/office/drawing/2014/main" id="{6F7B4597-E385-402C-88D5-8D1816F636B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3" name="Text Box 17">
          <a:extLst>
            <a:ext uri="{FF2B5EF4-FFF2-40B4-BE49-F238E27FC236}">
              <a16:creationId xmlns:a16="http://schemas.microsoft.com/office/drawing/2014/main" id="{1190A3E8-BC56-4226-A921-688C2039AE2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4" name="Text Box 7">
          <a:extLst>
            <a:ext uri="{FF2B5EF4-FFF2-40B4-BE49-F238E27FC236}">
              <a16:creationId xmlns:a16="http://schemas.microsoft.com/office/drawing/2014/main" id="{DD34F9BA-103A-464C-A726-7464A39E413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5" name="Text Box 8">
          <a:extLst>
            <a:ext uri="{FF2B5EF4-FFF2-40B4-BE49-F238E27FC236}">
              <a16:creationId xmlns:a16="http://schemas.microsoft.com/office/drawing/2014/main" id="{CD4C784C-3356-4F51-9ADC-BCAC141CF1B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6" name="Text Box 9">
          <a:extLst>
            <a:ext uri="{FF2B5EF4-FFF2-40B4-BE49-F238E27FC236}">
              <a16:creationId xmlns:a16="http://schemas.microsoft.com/office/drawing/2014/main" id="{C55A5F9A-AAAD-4705-8F63-147360EADF8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7" name="Text Box 10">
          <a:extLst>
            <a:ext uri="{FF2B5EF4-FFF2-40B4-BE49-F238E27FC236}">
              <a16:creationId xmlns:a16="http://schemas.microsoft.com/office/drawing/2014/main" id="{3435A1FD-CEEC-4016-A67E-47F4EB82DA8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8" name="Text Box 11">
          <a:extLst>
            <a:ext uri="{FF2B5EF4-FFF2-40B4-BE49-F238E27FC236}">
              <a16:creationId xmlns:a16="http://schemas.microsoft.com/office/drawing/2014/main" id="{EC835042-4A9C-45F7-83E9-821581A1D82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49" name="Text Box 12">
          <a:extLst>
            <a:ext uri="{FF2B5EF4-FFF2-40B4-BE49-F238E27FC236}">
              <a16:creationId xmlns:a16="http://schemas.microsoft.com/office/drawing/2014/main" id="{CC50FDAF-22B0-443B-AD12-5708920690C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0" name="Text Box 13">
          <a:extLst>
            <a:ext uri="{FF2B5EF4-FFF2-40B4-BE49-F238E27FC236}">
              <a16:creationId xmlns:a16="http://schemas.microsoft.com/office/drawing/2014/main" id="{D8A8F593-D4C8-47EB-8827-C209D71524A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1" name="Text Box 14">
          <a:extLst>
            <a:ext uri="{FF2B5EF4-FFF2-40B4-BE49-F238E27FC236}">
              <a16:creationId xmlns:a16="http://schemas.microsoft.com/office/drawing/2014/main" id="{ED5CD8BA-B6C6-4628-A67B-AB26D9AD5A8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2" name="Text Box 15">
          <a:extLst>
            <a:ext uri="{FF2B5EF4-FFF2-40B4-BE49-F238E27FC236}">
              <a16:creationId xmlns:a16="http://schemas.microsoft.com/office/drawing/2014/main" id="{F6DDB886-141A-4C35-9F62-49D72F4EEEC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3" name="Text Box 16">
          <a:extLst>
            <a:ext uri="{FF2B5EF4-FFF2-40B4-BE49-F238E27FC236}">
              <a16:creationId xmlns:a16="http://schemas.microsoft.com/office/drawing/2014/main" id="{827D7C90-33A1-4C07-B449-525BB4E8CDF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4" name="Text Box 17">
          <a:extLst>
            <a:ext uri="{FF2B5EF4-FFF2-40B4-BE49-F238E27FC236}">
              <a16:creationId xmlns:a16="http://schemas.microsoft.com/office/drawing/2014/main" id="{3F0C812F-EA93-4C09-A32E-7A463020204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5" name="Text Box 6">
          <a:extLst>
            <a:ext uri="{FF2B5EF4-FFF2-40B4-BE49-F238E27FC236}">
              <a16:creationId xmlns:a16="http://schemas.microsoft.com/office/drawing/2014/main" id="{DDDC2520-E119-43CF-AA6C-8C1AA8FF0C2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6" name="Text Box 7">
          <a:extLst>
            <a:ext uri="{FF2B5EF4-FFF2-40B4-BE49-F238E27FC236}">
              <a16:creationId xmlns:a16="http://schemas.microsoft.com/office/drawing/2014/main" id="{7C5E97CC-FCE0-4E2D-9CB9-EF8E248C6DE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7" name="Text Box 8">
          <a:extLst>
            <a:ext uri="{FF2B5EF4-FFF2-40B4-BE49-F238E27FC236}">
              <a16:creationId xmlns:a16="http://schemas.microsoft.com/office/drawing/2014/main" id="{CD0CD5DF-758E-43EE-8A5E-FFE8635799A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8" name="Text Box 9">
          <a:extLst>
            <a:ext uri="{FF2B5EF4-FFF2-40B4-BE49-F238E27FC236}">
              <a16:creationId xmlns:a16="http://schemas.microsoft.com/office/drawing/2014/main" id="{5A6BD3EC-A77C-4324-9E11-9CE9B128E3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59" name="Text Box 10">
          <a:extLst>
            <a:ext uri="{FF2B5EF4-FFF2-40B4-BE49-F238E27FC236}">
              <a16:creationId xmlns:a16="http://schemas.microsoft.com/office/drawing/2014/main" id="{AE96D379-F894-4FDB-8B68-ACE7F651A84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0" name="Text Box 11">
          <a:extLst>
            <a:ext uri="{FF2B5EF4-FFF2-40B4-BE49-F238E27FC236}">
              <a16:creationId xmlns:a16="http://schemas.microsoft.com/office/drawing/2014/main" id="{A8B00D84-D08C-4664-B367-1B52DCD8A54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1" name="Text Box 12">
          <a:extLst>
            <a:ext uri="{FF2B5EF4-FFF2-40B4-BE49-F238E27FC236}">
              <a16:creationId xmlns:a16="http://schemas.microsoft.com/office/drawing/2014/main" id="{9058CD0B-8C78-4E7C-8E72-65B93471780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2" name="Text Box 13">
          <a:extLst>
            <a:ext uri="{FF2B5EF4-FFF2-40B4-BE49-F238E27FC236}">
              <a16:creationId xmlns:a16="http://schemas.microsoft.com/office/drawing/2014/main" id="{B1416E23-1DBE-4D94-A9FB-3BF38966249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3" name="Text Box 14">
          <a:extLst>
            <a:ext uri="{FF2B5EF4-FFF2-40B4-BE49-F238E27FC236}">
              <a16:creationId xmlns:a16="http://schemas.microsoft.com/office/drawing/2014/main" id="{300D8FD1-7BA5-4BEA-9E49-EAFED0F1AB9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4" name="Text Box 15">
          <a:extLst>
            <a:ext uri="{FF2B5EF4-FFF2-40B4-BE49-F238E27FC236}">
              <a16:creationId xmlns:a16="http://schemas.microsoft.com/office/drawing/2014/main" id="{B70CB8EE-7122-4423-9DF8-65A5E908FF0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5" name="Text Box 16">
          <a:extLst>
            <a:ext uri="{FF2B5EF4-FFF2-40B4-BE49-F238E27FC236}">
              <a16:creationId xmlns:a16="http://schemas.microsoft.com/office/drawing/2014/main" id="{79DA1DF8-753F-4FDA-B712-7201EB4EF64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6" name="Text Box 17">
          <a:extLst>
            <a:ext uri="{FF2B5EF4-FFF2-40B4-BE49-F238E27FC236}">
              <a16:creationId xmlns:a16="http://schemas.microsoft.com/office/drawing/2014/main" id="{772C0A69-611D-417D-8650-9EC062BEE29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7" name="Text Box 6">
          <a:extLst>
            <a:ext uri="{FF2B5EF4-FFF2-40B4-BE49-F238E27FC236}">
              <a16:creationId xmlns:a16="http://schemas.microsoft.com/office/drawing/2014/main" id="{E7E6CAC9-7791-4870-9376-85AA7CE8D3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8" name="Text Box 7">
          <a:extLst>
            <a:ext uri="{FF2B5EF4-FFF2-40B4-BE49-F238E27FC236}">
              <a16:creationId xmlns:a16="http://schemas.microsoft.com/office/drawing/2014/main" id="{FAB02D7C-1F6C-48B2-A2E1-4C6FA74B9F0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69" name="Text Box 8">
          <a:extLst>
            <a:ext uri="{FF2B5EF4-FFF2-40B4-BE49-F238E27FC236}">
              <a16:creationId xmlns:a16="http://schemas.microsoft.com/office/drawing/2014/main" id="{B90A2666-32C6-4A9A-9E1A-BFD565CA162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0" name="Text Box 9">
          <a:extLst>
            <a:ext uri="{FF2B5EF4-FFF2-40B4-BE49-F238E27FC236}">
              <a16:creationId xmlns:a16="http://schemas.microsoft.com/office/drawing/2014/main" id="{BC108804-AF85-45FA-959A-47328E200F2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1" name="Text Box 10">
          <a:extLst>
            <a:ext uri="{FF2B5EF4-FFF2-40B4-BE49-F238E27FC236}">
              <a16:creationId xmlns:a16="http://schemas.microsoft.com/office/drawing/2014/main" id="{81AFAEB0-1AF8-417C-AE16-6128F7D4919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2" name="Text Box 11">
          <a:extLst>
            <a:ext uri="{FF2B5EF4-FFF2-40B4-BE49-F238E27FC236}">
              <a16:creationId xmlns:a16="http://schemas.microsoft.com/office/drawing/2014/main" id="{F0488A73-C39D-4466-A5B3-5467DF7B50A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3" name="Text Box 12">
          <a:extLst>
            <a:ext uri="{FF2B5EF4-FFF2-40B4-BE49-F238E27FC236}">
              <a16:creationId xmlns:a16="http://schemas.microsoft.com/office/drawing/2014/main" id="{55B49227-3905-4568-8C19-E338D4BBA45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4" name="Text Box 13">
          <a:extLst>
            <a:ext uri="{FF2B5EF4-FFF2-40B4-BE49-F238E27FC236}">
              <a16:creationId xmlns:a16="http://schemas.microsoft.com/office/drawing/2014/main" id="{DC11D360-2609-4F8D-8D6B-34B9512C939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5" name="Text Box 14">
          <a:extLst>
            <a:ext uri="{FF2B5EF4-FFF2-40B4-BE49-F238E27FC236}">
              <a16:creationId xmlns:a16="http://schemas.microsoft.com/office/drawing/2014/main" id="{7ABF09A8-F18D-4DD9-9760-474419AD98F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6" name="Text Box 15">
          <a:extLst>
            <a:ext uri="{FF2B5EF4-FFF2-40B4-BE49-F238E27FC236}">
              <a16:creationId xmlns:a16="http://schemas.microsoft.com/office/drawing/2014/main" id="{D146370E-D42A-4978-A563-B006DBE9D15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7" name="Text Box 16">
          <a:extLst>
            <a:ext uri="{FF2B5EF4-FFF2-40B4-BE49-F238E27FC236}">
              <a16:creationId xmlns:a16="http://schemas.microsoft.com/office/drawing/2014/main" id="{D8324E54-22A9-4326-A933-4FF8A627DB1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8" name="Text Box 17">
          <a:extLst>
            <a:ext uri="{FF2B5EF4-FFF2-40B4-BE49-F238E27FC236}">
              <a16:creationId xmlns:a16="http://schemas.microsoft.com/office/drawing/2014/main" id="{FB481E46-5FB1-49C4-89AA-00A02DA57CD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79" name="Text Box 6">
          <a:extLst>
            <a:ext uri="{FF2B5EF4-FFF2-40B4-BE49-F238E27FC236}">
              <a16:creationId xmlns:a16="http://schemas.microsoft.com/office/drawing/2014/main" id="{7C48983D-1262-4713-BE29-B007D7FE086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0" name="Text Box 7">
          <a:extLst>
            <a:ext uri="{FF2B5EF4-FFF2-40B4-BE49-F238E27FC236}">
              <a16:creationId xmlns:a16="http://schemas.microsoft.com/office/drawing/2014/main" id="{1999ADE2-A895-491C-A614-EF78E21F3C4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1" name="Text Box 8">
          <a:extLst>
            <a:ext uri="{FF2B5EF4-FFF2-40B4-BE49-F238E27FC236}">
              <a16:creationId xmlns:a16="http://schemas.microsoft.com/office/drawing/2014/main" id="{842398F0-9B34-477E-A98E-D08F570ECA5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2" name="Text Box 9">
          <a:extLst>
            <a:ext uri="{FF2B5EF4-FFF2-40B4-BE49-F238E27FC236}">
              <a16:creationId xmlns:a16="http://schemas.microsoft.com/office/drawing/2014/main" id="{15E109C5-4D39-4B65-8D40-3AF0AA68033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3" name="Text Box 10">
          <a:extLst>
            <a:ext uri="{FF2B5EF4-FFF2-40B4-BE49-F238E27FC236}">
              <a16:creationId xmlns:a16="http://schemas.microsoft.com/office/drawing/2014/main" id="{B43414FC-5C2E-4A5F-A6EE-84EA7E929E3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4" name="Text Box 11">
          <a:extLst>
            <a:ext uri="{FF2B5EF4-FFF2-40B4-BE49-F238E27FC236}">
              <a16:creationId xmlns:a16="http://schemas.microsoft.com/office/drawing/2014/main" id="{9D8FCF72-40DC-4328-82E5-15FB909E266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5" name="Text Box 12">
          <a:extLst>
            <a:ext uri="{FF2B5EF4-FFF2-40B4-BE49-F238E27FC236}">
              <a16:creationId xmlns:a16="http://schemas.microsoft.com/office/drawing/2014/main" id="{EB32C520-85D2-440D-9062-C9C25A262DD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6" name="Text Box 13">
          <a:extLst>
            <a:ext uri="{FF2B5EF4-FFF2-40B4-BE49-F238E27FC236}">
              <a16:creationId xmlns:a16="http://schemas.microsoft.com/office/drawing/2014/main" id="{FF88DF08-2C91-4113-AF00-6647B52D8E5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7" name="Text Box 14">
          <a:extLst>
            <a:ext uri="{FF2B5EF4-FFF2-40B4-BE49-F238E27FC236}">
              <a16:creationId xmlns:a16="http://schemas.microsoft.com/office/drawing/2014/main" id="{2B1EE7E4-97AF-48E5-BC67-A854CF490A0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8" name="Text Box 15">
          <a:extLst>
            <a:ext uri="{FF2B5EF4-FFF2-40B4-BE49-F238E27FC236}">
              <a16:creationId xmlns:a16="http://schemas.microsoft.com/office/drawing/2014/main" id="{75AF315E-833C-4E6A-9D7B-9D7CE30FB7A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89" name="Text Box 16">
          <a:extLst>
            <a:ext uri="{FF2B5EF4-FFF2-40B4-BE49-F238E27FC236}">
              <a16:creationId xmlns:a16="http://schemas.microsoft.com/office/drawing/2014/main" id="{8E5FB3F3-EE8B-44A7-AC7D-1B37A85DF0A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0" name="Text Box 17">
          <a:extLst>
            <a:ext uri="{FF2B5EF4-FFF2-40B4-BE49-F238E27FC236}">
              <a16:creationId xmlns:a16="http://schemas.microsoft.com/office/drawing/2014/main" id="{3AC03153-3766-420C-9E30-36E1BE85108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1" name="Text Box 7">
          <a:extLst>
            <a:ext uri="{FF2B5EF4-FFF2-40B4-BE49-F238E27FC236}">
              <a16:creationId xmlns:a16="http://schemas.microsoft.com/office/drawing/2014/main" id="{41B32046-5769-4929-97A8-CE07BD5F6E9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2" name="Text Box 8">
          <a:extLst>
            <a:ext uri="{FF2B5EF4-FFF2-40B4-BE49-F238E27FC236}">
              <a16:creationId xmlns:a16="http://schemas.microsoft.com/office/drawing/2014/main" id="{08B86117-DC03-4DC0-BEA1-CE09A894ABD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3" name="Text Box 9">
          <a:extLst>
            <a:ext uri="{FF2B5EF4-FFF2-40B4-BE49-F238E27FC236}">
              <a16:creationId xmlns:a16="http://schemas.microsoft.com/office/drawing/2014/main" id="{386DE46D-F2DB-421A-B476-49172334C21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4" name="Text Box 10">
          <a:extLst>
            <a:ext uri="{FF2B5EF4-FFF2-40B4-BE49-F238E27FC236}">
              <a16:creationId xmlns:a16="http://schemas.microsoft.com/office/drawing/2014/main" id="{CC0D3E1F-5294-42F4-97FD-25CB453FB07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5" name="Text Box 11">
          <a:extLst>
            <a:ext uri="{FF2B5EF4-FFF2-40B4-BE49-F238E27FC236}">
              <a16:creationId xmlns:a16="http://schemas.microsoft.com/office/drawing/2014/main" id="{70DB86BF-C951-4B90-B155-CA794B0A069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6" name="Text Box 12">
          <a:extLst>
            <a:ext uri="{FF2B5EF4-FFF2-40B4-BE49-F238E27FC236}">
              <a16:creationId xmlns:a16="http://schemas.microsoft.com/office/drawing/2014/main" id="{4902D554-37A6-4E82-B2DC-D00B566E3EA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7" name="Text Box 13">
          <a:extLst>
            <a:ext uri="{FF2B5EF4-FFF2-40B4-BE49-F238E27FC236}">
              <a16:creationId xmlns:a16="http://schemas.microsoft.com/office/drawing/2014/main" id="{375AEDBC-3BDD-458A-B1AC-F6B0FB9E086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8" name="Text Box 14">
          <a:extLst>
            <a:ext uri="{FF2B5EF4-FFF2-40B4-BE49-F238E27FC236}">
              <a16:creationId xmlns:a16="http://schemas.microsoft.com/office/drawing/2014/main" id="{E277909C-6F85-49EB-B625-D8AB8D09B1F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1999" name="Text Box 15">
          <a:extLst>
            <a:ext uri="{FF2B5EF4-FFF2-40B4-BE49-F238E27FC236}">
              <a16:creationId xmlns:a16="http://schemas.microsoft.com/office/drawing/2014/main" id="{B8964B0A-79FD-4D04-B4CE-39884E92CD4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0" name="Text Box 16">
          <a:extLst>
            <a:ext uri="{FF2B5EF4-FFF2-40B4-BE49-F238E27FC236}">
              <a16:creationId xmlns:a16="http://schemas.microsoft.com/office/drawing/2014/main" id="{F58A6A23-34EB-4FD4-A416-2895C571B29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1" name="Text Box 17">
          <a:extLst>
            <a:ext uri="{FF2B5EF4-FFF2-40B4-BE49-F238E27FC236}">
              <a16:creationId xmlns:a16="http://schemas.microsoft.com/office/drawing/2014/main" id="{5CB28D51-6673-4B2C-9D7B-AE6F49B635B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2" name="Text Box 6">
          <a:extLst>
            <a:ext uri="{FF2B5EF4-FFF2-40B4-BE49-F238E27FC236}">
              <a16:creationId xmlns:a16="http://schemas.microsoft.com/office/drawing/2014/main" id="{746A7614-E8ED-43F4-9964-AB63245DFDC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3" name="Text Box 7">
          <a:extLst>
            <a:ext uri="{FF2B5EF4-FFF2-40B4-BE49-F238E27FC236}">
              <a16:creationId xmlns:a16="http://schemas.microsoft.com/office/drawing/2014/main" id="{33436631-2007-4B06-A115-7D8A6F0E9A5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4" name="Text Box 8">
          <a:extLst>
            <a:ext uri="{FF2B5EF4-FFF2-40B4-BE49-F238E27FC236}">
              <a16:creationId xmlns:a16="http://schemas.microsoft.com/office/drawing/2014/main" id="{938D7ABF-3927-4302-9DCF-20E32F6E8D3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5" name="Text Box 9">
          <a:extLst>
            <a:ext uri="{FF2B5EF4-FFF2-40B4-BE49-F238E27FC236}">
              <a16:creationId xmlns:a16="http://schemas.microsoft.com/office/drawing/2014/main" id="{EBB379D5-7970-473B-8F03-EE7E0DD3148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6" name="Text Box 10">
          <a:extLst>
            <a:ext uri="{FF2B5EF4-FFF2-40B4-BE49-F238E27FC236}">
              <a16:creationId xmlns:a16="http://schemas.microsoft.com/office/drawing/2014/main" id="{1B18C4C3-0C06-4C87-9656-0F0155EDBAD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7" name="Text Box 11">
          <a:extLst>
            <a:ext uri="{FF2B5EF4-FFF2-40B4-BE49-F238E27FC236}">
              <a16:creationId xmlns:a16="http://schemas.microsoft.com/office/drawing/2014/main" id="{67E6BBB4-B7A3-4843-9EB6-A00BC673B07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8" name="Text Box 12">
          <a:extLst>
            <a:ext uri="{FF2B5EF4-FFF2-40B4-BE49-F238E27FC236}">
              <a16:creationId xmlns:a16="http://schemas.microsoft.com/office/drawing/2014/main" id="{41FBE795-35C9-4060-B561-7EEFA8BA357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09" name="Text Box 13">
          <a:extLst>
            <a:ext uri="{FF2B5EF4-FFF2-40B4-BE49-F238E27FC236}">
              <a16:creationId xmlns:a16="http://schemas.microsoft.com/office/drawing/2014/main" id="{9015C2AA-3D64-4B20-9814-554374C8DE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0" name="Text Box 14">
          <a:extLst>
            <a:ext uri="{FF2B5EF4-FFF2-40B4-BE49-F238E27FC236}">
              <a16:creationId xmlns:a16="http://schemas.microsoft.com/office/drawing/2014/main" id="{58C61829-F252-4F3E-B182-A18999ED382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1" name="Text Box 15">
          <a:extLst>
            <a:ext uri="{FF2B5EF4-FFF2-40B4-BE49-F238E27FC236}">
              <a16:creationId xmlns:a16="http://schemas.microsoft.com/office/drawing/2014/main" id="{D54D81AB-8816-4341-88E3-FAA1EAED186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2" name="Text Box 16">
          <a:extLst>
            <a:ext uri="{FF2B5EF4-FFF2-40B4-BE49-F238E27FC236}">
              <a16:creationId xmlns:a16="http://schemas.microsoft.com/office/drawing/2014/main" id="{442B6DE4-2677-42DE-8163-9D65A9696A6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3" name="Text Box 17">
          <a:extLst>
            <a:ext uri="{FF2B5EF4-FFF2-40B4-BE49-F238E27FC236}">
              <a16:creationId xmlns:a16="http://schemas.microsoft.com/office/drawing/2014/main" id="{DF5CB357-D087-4F7A-A0E9-31AA6FA1AA3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4" name="Text Box 6">
          <a:extLst>
            <a:ext uri="{FF2B5EF4-FFF2-40B4-BE49-F238E27FC236}">
              <a16:creationId xmlns:a16="http://schemas.microsoft.com/office/drawing/2014/main" id="{BB87FABD-2FAC-4662-9D40-37E1256DE8E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5" name="Text Box 7">
          <a:extLst>
            <a:ext uri="{FF2B5EF4-FFF2-40B4-BE49-F238E27FC236}">
              <a16:creationId xmlns:a16="http://schemas.microsoft.com/office/drawing/2014/main" id="{C1BCCAEA-C7A0-4CD7-A352-9121D4CF93C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6" name="Text Box 8">
          <a:extLst>
            <a:ext uri="{FF2B5EF4-FFF2-40B4-BE49-F238E27FC236}">
              <a16:creationId xmlns:a16="http://schemas.microsoft.com/office/drawing/2014/main" id="{CDB23F6E-7DCC-465C-B0F4-508619139CD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7" name="Text Box 9">
          <a:extLst>
            <a:ext uri="{FF2B5EF4-FFF2-40B4-BE49-F238E27FC236}">
              <a16:creationId xmlns:a16="http://schemas.microsoft.com/office/drawing/2014/main" id="{6457EF6E-64D9-43E7-9076-5D81BB97BD8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8" name="Text Box 10">
          <a:extLst>
            <a:ext uri="{FF2B5EF4-FFF2-40B4-BE49-F238E27FC236}">
              <a16:creationId xmlns:a16="http://schemas.microsoft.com/office/drawing/2014/main" id="{C1FB0E81-2220-4BFF-B312-062785328CC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19" name="Text Box 11">
          <a:extLst>
            <a:ext uri="{FF2B5EF4-FFF2-40B4-BE49-F238E27FC236}">
              <a16:creationId xmlns:a16="http://schemas.microsoft.com/office/drawing/2014/main" id="{23E96494-EBBA-46DC-AD2C-69976BD85D5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0" name="Text Box 12">
          <a:extLst>
            <a:ext uri="{FF2B5EF4-FFF2-40B4-BE49-F238E27FC236}">
              <a16:creationId xmlns:a16="http://schemas.microsoft.com/office/drawing/2014/main" id="{727C004E-D1D9-4D98-B06F-9EF9F3D35F6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1" name="Text Box 13">
          <a:extLst>
            <a:ext uri="{FF2B5EF4-FFF2-40B4-BE49-F238E27FC236}">
              <a16:creationId xmlns:a16="http://schemas.microsoft.com/office/drawing/2014/main" id="{815F06C8-5D8C-41A3-ABB3-8D84B8C4CCA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2" name="Text Box 14">
          <a:extLst>
            <a:ext uri="{FF2B5EF4-FFF2-40B4-BE49-F238E27FC236}">
              <a16:creationId xmlns:a16="http://schemas.microsoft.com/office/drawing/2014/main" id="{073B2B18-5710-4441-89AD-DE1390882F3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3" name="Text Box 15">
          <a:extLst>
            <a:ext uri="{FF2B5EF4-FFF2-40B4-BE49-F238E27FC236}">
              <a16:creationId xmlns:a16="http://schemas.microsoft.com/office/drawing/2014/main" id="{A4A6C3B4-6740-434D-82A9-FB9881C6474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4" name="Text Box 16">
          <a:extLst>
            <a:ext uri="{FF2B5EF4-FFF2-40B4-BE49-F238E27FC236}">
              <a16:creationId xmlns:a16="http://schemas.microsoft.com/office/drawing/2014/main" id="{ACD5DDBF-8CF3-4BF4-8086-06B8190E064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5" name="Text Box 17">
          <a:extLst>
            <a:ext uri="{FF2B5EF4-FFF2-40B4-BE49-F238E27FC236}">
              <a16:creationId xmlns:a16="http://schemas.microsoft.com/office/drawing/2014/main" id="{583E8636-457B-4FD9-97A2-523A0D8B944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6" name="Text Box 6">
          <a:extLst>
            <a:ext uri="{FF2B5EF4-FFF2-40B4-BE49-F238E27FC236}">
              <a16:creationId xmlns:a16="http://schemas.microsoft.com/office/drawing/2014/main" id="{8E303A8B-95EC-4B0C-9C33-3A73556B2C6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7" name="Text Box 7">
          <a:extLst>
            <a:ext uri="{FF2B5EF4-FFF2-40B4-BE49-F238E27FC236}">
              <a16:creationId xmlns:a16="http://schemas.microsoft.com/office/drawing/2014/main" id="{E9B689D6-5B7E-4257-9162-4B8EA463281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8" name="Text Box 8">
          <a:extLst>
            <a:ext uri="{FF2B5EF4-FFF2-40B4-BE49-F238E27FC236}">
              <a16:creationId xmlns:a16="http://schemas.microsoft.com/office/drawing/2014/main" id="{B115BD23-04D8-40DC-BB6D-C6938747F72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29" name="Text Box 9">
          <a:extLst>
            <a:ext uri="{FF2B5EF4-FFF2-40B4-BE49-F238E27FC236}">
              <a16:creationId xmlns:a16="http://schemas.microsoft.com/office/drawing/2014/main" id="{0CBFC1D8-E649-45C1-89C9-444AB74BDD6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0" name="Text Box 10">
          <a:extLst>
            <a:ext uri="{FF2B5EF4-FFF2-40B4-BE49-F238E27FC236}">
              <a16:creationId xmlns:a16="http://schemas.microsoft.com/office/drawing/2014/main" id="{71C4DFF4-D529-4D1B-87D5-14AA3AB5C50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1" name="Text Box 11">
          <a:extLst>
            <a:ext uri="{FF2B5EF4-FFF2-40B4-BE49-F238E27FC236}">
              <a16:creationId xmlns:a16="http://schemas.microsoft.com/office/drawing/2014/main" id="{C5FDA026-39E7-46C2-83C8-63BC8840B5E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2" name="Text Box 12">
          <a:extLst>
            <a:ext uri="{FF2B5EF4-FFF2-40B4-BE49-F238E27FC236}">
              <a16:creationId xmlns:a16="http://schemas.microsoft.com/office/drawing/2014/main" id="{750C3A44-99CC-475A-8A51-CD53AB9A5AD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3" name="Text Box 13">
          <a:extLst>
            <a:ext uri="{FF2B5EF4-FFF2-40B4-BE49-F238E27FC236}">
              <a16:creationId xmlns:a16="http://schemas.microsoft.com/office/drawing/2014/main" id="{27F96D38-5719-4854-9B1F-F8450756AA1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4" name="Text Box 14">
          <a:extLst>
            <a:ext uri="{FF2B5EF4-FFF2-40B4-BE49-F238E27FC236}">
              <a16:creationId xmlns:a16="http://schemas.microsoft.com/office/drawing/2014/main" id="{9BFCE331-1209-4E2A-AC31-9F0317F202F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5" name="Text Box 15">
          <a:extLst>
            <a:ext uri="{FF2B5EF4-FFF2-40B4-BE49-F238E27FC236}">
              <a16:creationId xmlns:a16="http://schemas.microsoft.com/office/drawing/2014/main" id="{C0B48C58-600D-42EF-952B-E97F9AAAAA8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6" name="Text Box 16">
          <a:extLst>
            <a:ext uri="{FF2B5EF4-FFF2-40B4-BE49-F238E27FC236}">
              <a16:creationId xmlns:a16="http://schemas.microsoft.com/office/drawing/2014/main" id="{C1F13DCD-303E-4020-8531-E8CFA790004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7" name="Text Box 17">
          <a:extLst>
            <a:ext uri="{FF2B5EF4-FFF2-40B4-BE49-F238E27FC236}">
              <a16:creationId xmlns:a16="http://schemas.microsoft.com/office/drawing/2014/main" id="{16E64AEF-FE11-47C2-8F18-4613023B7C0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8" name="Text Box 7">
          <a:extLst>
            <a:ext uri="{FF2B5EF4-FFF2-40B4-BE49-F238E27FC236}">
              <a16:creationId xmlns:a16="http://schemas.microsoft.com/office/drawing/2014/main" id="{8D5A68CA-E9D3-4096-8FE9-5F709239B40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39" name="Text Box 8">
          <a:extLst>
            <a:ext uri="{FF2B5EF4-FFF2-40B4-BE49-F238E27FC236}">
              <a16:creationId xmlns:a16="http://schemas.microsoft.com/office/drawing/2014/main" id="{0239CC49-F796-4878-844E-4966FE5602D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0" name="Text Box 9">
          <a:extLst>
            <a:ext uri="{FF2B5EF4-FFF2-40B4-BE49-F238E27FC236}">
              <a16:creationId xmlns:a16="http://schemas.microsoft.com/office/drawing/2014/main" id="{AD383EFC-3D94-482C-8F75-4105F01C23B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1" name="Text Box 10">
          <a:extLst>
            <a:ext uri="{FF2B5EF4-FFF2-40B4-BE49-F238E27FC236}">
              <a16:creationId xmlns:a16="http://schemas.microsoft.com/office/drawing/2014/main" id="{9B5C2006-EC6C-477C-9FE5-75619F99D95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2" name="Text Box 11">
          <a:extLst>
            <a:ext uri="{FF2B5EF4-FFF2-40B4-BE49-F238E27FC236}">
              <a16:creationId xmlns:a16="http://schemas.microsoft.com/office/drawing/2014/main" id="{DE644FA0-1094-48EE-A7D1-ACCC32DB8F8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3" name="Text Box 12">
          <a:extLst>
            <a:ext uri="{FF2B5EF4-FFF2-40B4-BE49-F238E27FC236}">
              <a16:creationId xmlns:a16="http://schemas.microsoft.com/office/drawing/2014/main" id="{3A0CA8FA-A86C-42A7-BF70-BD81EAB9A61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4" name="Text Box 13">
          <a:extLst>
            <a:ext uri="{FF2B5EF4-FFF2-40B4-BE49-F238E27FC236}">
              <a16:creationId xmlns:a16="http://schemas.microsoft.com/office/drawing/2014/main" id="{571286D1-63CA-4489-A5D1-C7F16B76D76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5" name="Text Box 14">
          <a:extLst>
            <a:ext uri="{FF2B5EF4-FFF2-40B4-BE49-F238E27FC236}">
              <a16:creationId xmlns:a16="http://schemas.microsoft.com/office/drawing/2014/main" id="{8A4F26EC-AE7D-422F-8E87-59D17C6B7E6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6" name="Text Box 15">
          <a:extLst>
            <a:ext uri="{FF2B5EF4-FFF2-40B4-BE49-F238E27FC236}">
              <a16:creationId xmlns:a16="http://schemas.microsoft.com/office/drawing/2014/main" id="{730B4D8A-F65A-4222-8409-54CFBC18D22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7" name="Text Box 16">
          <a:extLst>
            <a:ext uri="{FF2B5EF4-FFF2-40B4-BE49-F238E27FC236}">
              <a16:creationId xmlns:a16="http://schemas.microsoft.com/office/drawing/2014/main" id="{E1F47C83-4443-4DD6-A89E-E156427A3DA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8" name="Text Box 17">
          <a:extLst>
            <a:ext uri="{FF2B5EF4-FFF2-40B4-BE49-F238E27FC236}">
              <a16:creationId xmlns:a16="http://schemas.microsoft.com/office/drawing/2014/main" id="{5A85C0B4-D2A8-4A9D-B955-41D3777B0C3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49" name="Text Box 6">
          <a:extLst>
            <a:ext uri="{FF2B5EF4-FFF2-40B4-BE49-F238E27FC236}">
              <a16:creationId xmlns:a16="http://schemas.microsoft.com/office/drawing/2014/main" id="{2A61E0AB-5D25-44A6-BC81-47BAAB1D71B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0" name="Text Box 7">
          <a:extLst>
            <a:ext uri="{FF2B5EF4-FFF2-40B4-BE49-F238E27FC236}">
              <a16:creationId xmlns:a16="http://schemas.microsoft.com/office/drawing/2014/main" id="{AC554B61-9085-4715-A2C0-ACB921A2694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1" name="Text Box 8">
          <a:extLst>
            <a:ext uri="{FF2B5EF4-FFF2-40B4-BE49-F238E27FC236}">
              <a16:creationId xmlns:a16="http://schemas.microsoft.com/office/drawing/2014/main" id="{DEBB7CAD-F09F-4C03-B480-17F123CF973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2" name="Text Box 9">
          <a:extLst>
            <a:ext uri="{FF2B5EF4-FFF2-40B4-BE49-F238E27FC236}">
              <a16:creationId xmlns:a16="http://schemas.microsoft.com/office/drawing/2014/main" id="{5E1B672B-111A-44CE-AF25-A732832F6AB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3" name="Text Box 10">
          <a:extLst>
            <a:ext uri="{FF2B5EF4-FFF2-40B4-BE49-F238E27FC236}">
              <a16:creationId xmlns:a16="http://schemas.microsoft.com/office/drawing/2014/main" id="{5257109F-C219-4B79-9991-7A38DC150AD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4" name="Text Box 11">
          <a:extLst>
            <a:ext uri="{FF2B5EF4-FFF2-40B4-BE49-F238E27FC236}">
              <a16:creationId xmlns:a16="http://schemas.microsoft.com/office/drawing/2014/main" id="{9C1E6F6D-AA96-4CD0-97C1-87063A8BCAC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5" name="Text Box 12">
          <a:extLst>
            <a:ext uri="{FF2B5EF4-FFF2-40B4-BE49-F238E27FC236}">
              <a16:creationId xmlns:a16="http://schemas.microsoft.com/office/drawing/2014/main" id="{DD2606C6-78CA-4C15-95BA-D4555492EFD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6" name="Text Box 13">
          <a:extLst>
            <a:ext uri="{FF2B5EF4-FFF2-40B4-BE49-F238E27FC236}">
              <a16:creationId xmlns:a16="http://schemas.microsoft.com/office/drawing/2014/main" id="{54C8A20E-8F8D-4F57-A8C7-BAF57A3B223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7" name="Text Box 14">
          <a:extLst>
            <a:ext uri="{FF2B5EF4-FFF2-40B4-BE49-F238E27FC236}">
              <a16:creationId xmlns:a16="http://schemas.microsoft.com/office/drawing/2014/main" id="{9D7B6AC5-2829-4E7A-80CD-D8948D4DFE6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8" name="Text Box 15">
          <a:extLst>
            <a:ext uri="{FF2B5EF4-FFF2-40B4-BE49-F238E27FC236}">
              <a16:creationId xmlns:a16="http://schemas.microsoft.com/office/drawing/2014/main" id="{5620FB48-810D-4FB0-A837-066F79461A9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59" name="Text Box 16">
          <a:extLst>
            <a:ext uri="{FF2B5EF4-FFF2-40B4-BE49-F238E27FC236}">
              <a16:creationId xmlns:a16="http://schemas.microsoft.com/office/drawing/2014/main" id="{505422BE-B60B-4A64-BFA1-3E86E823082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0" name="Text Box 17">
          <a:extLst>
            <a:ext uri="{FF2B5EF4-FFF2-40B4-BE49-F238E27FC236}">
              <a16:creationId xmlns:a16="http://schemas.microsoft.com/office/drawing/2014/main" id="{16463727-9D30-4843-9C8E-8BB1B20CC90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1" name="Text Box 6">
          <a:extLst>
            <a:ext uri="{FF2B5EF4-FFF2-40B4-BE49-F238E27FC236}">
              <a16:creationId xmlns:a16="http://schemas.microsoft.com/office/drawing/2014/main" id="{B9A63661-50F8-409D-BD7F-41080C3E2D3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2" name="Text Box 7">
          <a:extLst>
            <a:ext uri="{FF2B5EF4-FFF2-40B4-BE49-F238E27FC236}">
              <a16:creationId xmlns:a16="http://schemas.microsoft.com/office/drawing/2014/main" id="{D51630FE-F1E1-4B4D-9ADA-DFFBC276F90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3" name="Text Box 8">
          <a:extLst>
            <a:ext uri="{FF2B5EF4-FFF2-40B4-BE49-F238E27FC236}">
              <a16:creationId xmlns:a16="http://schemas.microsoft.com/office/drawing/2014/main" id="{071DBDDA-83D3-4164-9285-DDE043AE8F4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4" name="Text Box 9">
          <a:extLst>
            <a:ext uri="{FF2B5EF4-FFF2-40B4-BE49-F238E27FC236}">
              <a16:creationId xmlns:a16="http://schemas.microsoft.com/office/drawing/2014/main" id="{2AC03FB2-B492-4133-872E-EBA19765302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5" name="Text Box 10">
          <a:extLst>
            <a:ext uri="{FF2B5EF4-FFF2-40B4-BE49-F238E27FC236}">
              <a16:creationId xmlns:a16="http://schemas.microsoft.com/office/drawing/2014/main" id="{E33C7C01-6D7A-4E5D-B1DF-E971DBABF2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6" name="Text Box 11">
          <a:extLst>
            <a:ext uri="{FF2B5EF4-FFF2-40B4-BE49-F238E27FC236}">
              <a16:creationId xmlns:a16="http://schemas.microsoft.com/office/drawing/2014/main" id="{E14DFB65-1763-47AF-80FF-22823EE035A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7" name="Text Box 12">
          <a:extLst>
            <a:ext uri="{FF2B5EF4-FFF2-40B4-BE49-F238E27FC236}">
              <a16:creationId xmlns:a16="http://schemas.microsoft.com/office/drawing/2014/main" id="{E4E07336-2AFF-41D0-B483-CC8C2576B50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8" name="Text Box 13">
          <a:extLst>
            <a:ext uri="{FF2B5EF4-FFF2-40B4-BE49-F238E27FC236}">
              <a16:creationId xmlns:a16="http://schemas.microsoft.com/office/drawing/2014/main" id="{54B48218-1DB9-4B7C-90F2-B2E66CB1658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69" name="Text Box 14">
          <a:extLst>
            <a:ext uri="{FF2B5EF4-FFF2-40B4-BE49-F238E27FC236}">
              <a16:creationId xmlns:a16="http://schemas.microsoft.com/office/drawing/2014/main" id="{12976A3B-228C-42C6-B373-CAC74F5E780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0" name="Text Box 15">
          <a:extLst>
            <a:ext uri="{FF2B5EF4-FFF2-40B4-BE49-F238E27FC236}">
              <a16:creationId xmlns:a16="http://schemas.microsoft.com/office/drawing/2014/main" id="{64BD85DA-B616-4A63-808D-963A4F0E3AB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1" name="Text Box 16">
          <a:extLst>
            <a:ext uri="{FF2B5EF4-FFF2-40B4-BE49-F238E27FC236}">
              <a16:creationId xmlns:a16="http://schemas.microsoft.com/office/drawing/2014/main" id="{4D5DA5C6-7ED0-4CC1-97CC-196A012C289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2" name="Text Box 17">
          <a:extLst>
            <a:ext uri="{FF2B5EF4-FFF2-40B4-BE49-F238E27FC236}">
              <a16:creationId xmlns:a16="http://schemas.microsoft.com/office/drawing/2014/main" id="{1F94F68F-EE13-40EB-8A97-4F3CAC4EE48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3" name="Text Box 6">
          <a:extLst>
            <a:ext uri="{FF2B5EF4-FFF2-40B4-BE49-F238E27FC236}">
              <a16:creationId xmlns:a16="http://schemas.microsoft.com/office/drawing/2014/main" id="{E78EE638-6B97-4F93-B846-111ADFD532C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4" name="Text Box 7">
          <a:extLst>
            <a:ext uri="{FF2B5EF4-FFF2-40B4-BE49-F238E27FC236}">
              <a16:creationId xmlns:a16="http://schemas.microsoft.com/office/drawing/2014/main" id="{17BA844D-7908-48BB-87A9-2749BE47DE0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5" name="Text Box 8">
          <a:extLst>
            <a:ext uri="{FF2B5EF4-FFF2-40B4-BE49-F238E27FC236}">
              <a16:creationId xmlns:a16="http://schemas.microsoft.com/office/drawing/2014/main" id="{6B48D08D-8B52-4850-AF89-E02647F2B55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6" name="Text Box 9">
          <a:extLst>
            <a:ext uri="{FF2B5EF4-FFF2-40B4-BE49-F238E27FC236}">
              <a16:creationId xmlns:a16="http://schemas.microsoft.com/office/drawing/2014/main" id="{6B1BE60A-7485-4B0D-A5DA-9A7AD38AE96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7" name="Text Box 10">
          <a:extLst>
            <a:ext uri="{FF2B5EF4-FFF2-40B4-BE49-F238E27FC236}">
              <a16:creationId xmlns:a16="http://schemas.microsoft.com/office/drawing/2014/main" id="{4F41EAF4-DD36-4C2A-8764-441E6B2BD4E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8" name="Text Box 11">
          <a:extLst>
            <a:ext uri="{FF2B5EF4-FFF2-40B4-BE49-F238E27FC236}">
              <a16:creationId xmlns:a16="http://schemas.microsoft.com/office/drawing/2014/main" id="{68FDA5DA-71D2-4412-AA91-77A177DF264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79" name="Text Box 12">
          <a:extLst>
            <a:ext uri="{FF2B5EF4-FFF2-40B4-BE49-F238E27FC236}">
              <a16:creationId xmlns:a16="http://schemas.microsoft.com/office/drawing/2014/main" id="{E248E4CF-093E-4E2F-BBB0-964B4E45E6E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0" name="Text Box 13">
          <a:extLst>
            <a:ext uri="{FF2B5EF4-FFF2-40B4-BE49-F238E27FC236}">
              <a16:creationId xmlns:a16="http://schemas.microsoft.com/office/drawing/2014/main" id="{74272F20-BA94-4D0D-9F56-4BBC79F503E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1" name="Text Box 14">
          <a:extLst>
            <a:ext uri="{FF2B5EF4-FFF2-40B4-BE49-F238E27FC236}">
              <a16:creationId xmlns:a16="http://schemas.microsoft.com/office/drawing/2014/main" id="{587F8903-6EB5-487A-8471-F815F0572CB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2" name="Text Box 15">
          <a:extLst>
            <a:ext uri="{FF2B5EF4-FFF2-40B4-BE49-F238E27FC236}">
              <a16:creationId xmlns:a16="http://schemas.microsoft.com/office/drawing/2014/main" id="{3CF5CB6C-2ECB-42F8-A0F2-56DE2E026FD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3" name="Text Box 16">
          <a:extLst>
            <a:ext uri="{FF2B5EF4-FFF2-40B4-BE49-F238E27FC236}">
              <a16:creationId xmlns:a16="http://schemas.microsoft.com/office/drawing/2014/main" id="{49F31D77-E008-401F-B424-2DBE3073F4D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4" name="Text Box 17">
          <a:extLst>
            <a:ext uri="{FF2B5EF4-FFF2-40B4-BE49-F238E27FC236}">
              <a16:creationId xmlns:a16="http://schemas.microsoft.com/office/drawing/2014/main" id="{16826B5C-B6BA-4F2C-8EAA-18953C155A9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5" name="Text Box 7">
          <a:extLst>
            <a:ext uri="{FF2B5EF4-FFF2-40B4-BE49-F238E27FC236}">
              <a16:creationId xmlns:a16="http://schemas.microsoft.com/office/drawing/2014/main" id="{14DECFB6-4A26-49F4-9608-18DF54D404E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6" name="Text Box 8">
          <a:extLst>
            <a:ext uri="{FF2B5EF4-FFF2-40B4-BE49-F238E27FC236}">
              <a16:creationId xmlns:a16="http://schemas.microsoft.com/office/drawing/2014/main" id="{DE312DD4-291D-4A6E-98FE-31D894F7DC8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7" name="Text Box 9">
          <a:extLst>
            <a:ext uri="{FF2B5EF4-FFF2-40B4-BE49-F238E27FC236}">
              <a16:creationId xmlns:a16="http://schemas.microsoft.com/office/drawing/2014/main" id="{6B496DB9-B033-44DB-B3B2-DB342B81973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8" name="Text Box 10">
          <a:extLst>
            <a:ext uri="{FF2B5EF4-FFF2-40B4-BE49-F238E27FC236}">
              <a16:creationId xmlns:a16="http://schemas.microsoft.com/office/drawing/2014/main" id="{9CE6415D-43FD-4C95-8A65-720933C7485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89" name="Text Box 11">
          <a:extLst>
            <a:ext uri="{FF2B5EF4-FFF2-40B4-BE49-F238E27FC236}">
              <a16:creationId xmlns:a16="http://schemas.microsoft.com/office/drawing/2014/main" id="{F639390B-B808-4402-927B-41DDE5AB013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0" name="Text Box 12">
          <a:extLst>
            <a:ext uri="{FF2B5EF4-FFF2-40B4-BE49-F238E27FC236}">
              <a16:creationId xmlns:a16="http://schemas.microsoft.com/office/drawing/2014/main" id="{EAA02ADF-9494-4F1E-9896-584A821AD49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1" name="Text Box 13">
          <a:extLst>
            <a:ext uri="{FF2B5EF4-FFF2-40B4-BE49-F238E27FC236}">
              <a16:creationId xmlns:a16="http://schemas.microsoft.com/office/drawing/2014/main" id="{B4B5D2BA-3572-4BAC-A37D-15CFFFFE39A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2" name="Text Box 14">
          <a:extLst>
            <a:ext uri="{FF2B5EF4-FFF2-40B4-BE49-F238E27FC236}">
              <a16:creationId xmlns:a16="http://schemas.microsoft.com/office/drawing/2014/main" id="{0C3077A4-B7E0-4E30-A29A-E992C620A0F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3" name="Text Box 15">
          <a:extLst>
            <a:ext uri="{FF2B5EF4-FFF2-40B4-BE49-F238E27FC236}">
              <a16:creationId xmlns:a16="http://schemas.microsoft.com/office/drawing/2014/main" id="{C9456F86-71CD-4520-B8ED-137BCBDCC56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4" name="Text Box 16">
          <a:extLst>
            <a:ext uri="{FF2B5EF4-FFF2-40B4-BE49-F238E27FC236}">
              <a16:creationId xmlns:a16="http://schemas.microsoft.com/office/drawing/2014/main" id="{91347A4D-46F5-4760-8514-9E8036C63CF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5" name="Text Box 17">
          <a:extLst>
            <a:ext uri="{FF2B5EF4-FFF2-40B4-BE49-F238E27FC236}">
              <a16:creationId xmlns:a16="http://schemas.microsoft.com/office/drawing/2014/main" id="{3C3067AB-AFB3-48FD-8252-8FE096B5978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6" name="Text Box 6">
          <a:extLst>
            <a:ext uri="{FF2B5EF4-FFF2-40B4-BE49-F238E27FC236}">
              <a16:creationId xmlns:a16="http://schemas.microsoft.com/office/drawing/2014/main" id="{6A394263-871F-43F9-BD21-D51CCB17077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7" name="Text Box 7">
          <a:extLst>
            <a:ext uri="{FF2B5EF4-FFF2-40B4-BE49-F238E27FC236}">
              <a16:creationId xmlns:a16="http://schemas.microsoft.com/office/drawing/2014/main" id="{A08049A0-D221-4E71-BB3C-9732BDE4B53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8" name="Text Box 8">
          <a:extLst>
            <a:ext uri="{FF2B5EF4-FFF2-40B4-BE49-F238E27FC236}">
              <a16:creationId xmlns:a16="http://schemas.microsoft.com/office/drawing/2014/main" id="{80B1DE16-9CBA-4888-9033-FECC07C4EB7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099" name="Text Box 9">
          <a:extLst>
            <a:ext uri="{FF2B5EF4-FFF2-40B4-BE49-F238E27FC236}">
              <a16:creationId xmlns:a16="http://schemas.microsoft.com/office/drawing/2014/main" id="{1BEFBA0A-455F-45D5-9299-BE5321FC960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0" name="Text Box 10">
          <a:extLst>
            <a:ext uri="{FF2B5EF4-FFF2-40B4-BE49-F238E27FC236}">
              <a16:creationId xmlns:a16="http://schemas.microsoft.com/office/drawing/2014/main" id="{E6B16839-D529-4675-BE4B-905E1117B37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1" name="Text Box 11">
          <a:extLst>
            <a:ext uri="{FF2B5EF4-FFF2-40B4-BE49-F238E27FC236}">
              <a16:creationId xmlns:a16="http://schemas.microsoft.com/office/drawing/2014/main" id="{5E38FFCE-D4F8-4711-BA18-9D680FDDAFD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2" name="Text Box 12">
          <a:extLst>
            <a:ext uri="{FF2B5EF4-FFF2-40B4-BE49-F238E27FC236}">
              <a16:creationId xmlns:a16="http://schemas.microsoft.com/office/drawing/2014/main" id="{D7196D03-8A87-4253-AC62-B51172D451C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3" name="Text Box 13">
          <a:extLst>
            <a:ext uri="{FF2B5EF4-FFF2-40B4-BE49-F238E27FC236}">
              <a16:creationId xmlns:a16="http://schemas.microsoft.com/office/drawing/2014/main" id="{B085EF3F-82E3-4E3F-8B0F-8F1A70AD288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4" name="Text Box 14">
          <a:extLst>
            <a:ext uri="{FF2B5EF4-FFF2-40B4-BE49-F238E27FC236}">
              <a16:creationId xmlns:a16="http://schemas.microsoft.com/office/drawing/2014/main" id="{AD3B03BD-8BC3-4615-96BF-1C293F74586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5" name="Text Box 15">
          <a:extLst>
            <a:ext uri="{FF2B5EF4-FFF2-40B4-BE49-F238E27FC236}">
              <a16:creationId xmlns:a16="http://schemas.microsoft.com/office/drawing/2014/main" id="{62A216C9-2283-42FE-9566-5B197EED3A2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6" name="Text Box 16">
          <a:extLst>
            <a:ext uri="{FF2B5EF4-FFF2-40B4-BE49-F238E27FC236}">
              <a16:creationId xmlns:a16="http://schemas.microsoft.com/office/drawing/2014/main" id="{67352805-4060-4016-937C-CD49C071585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7" name="Text Box 17">
          <a:extLst>
            <a:ext uri="{FF2B5EF4-FFF2-40B4-BE49-F238E27FC236}">
              <a16:creationId xmlns:a16="http://schemas.microsoft.com/office/drawing/2014/main" id="{8DA93322-2EF7-4DB2-9C78-6401EF4183B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8" name="Text Box 6">
          <a:extLst>
            <a:ext uri="{FF2B5EF4-FFF2-40B4-BE49-F238E27FC236}">
              <a16:creationId xmlns:a16="http://schemas.microsoft.com/office/drawing/2014/main" id="{CE935A93-A2F2-490E-BD57-695FB1E9E0A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09" name="Text Box 7">
          <a:extLst>
            <a:ext uri="{FF2B5EF4-FFF2-40B4-BE49-F238E27FC236}">
              <a16:creationId xmlns:a16="http://schemas.microsoft.com/office/drawing/2014/main" id="{D5D4B0A1-A202-4EF7-A6D0-DDFE2535676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0" name="Text Box 8">
          <a:extLst>
            <a:ext uri="{FF2B5EF4-FFF2-40B4-BE49-F238E27FC236}">
              <a16:creationId xmlns:a16="http://schemas.microsoft.com/office/drawing/2014/main" id="{64228FD4-1FEF-41C8-BCE0-13BCD8F397F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1" name="Text Box 9">
          <a:extLst>
            <a:ext uri="{FF2B5EF4-FFF2-40B4-BE49-F238E27FC236}">
              <a16:creationId xmlns:a16="http://schemas.microsoft.com/office/drawing/2014/main" id="{216A5EB2-3BBB-41E8-A3E8-ACD8B965990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2" name="Text Box 10">
          <a:extLst>
            <a:ext uri="{FF2B5EF4-FFF2-40B4-BE49-F238E27FC236}">
              <a16:creationId xmlns:a16="http://schemas.microsoft.com/office/drawing/2014/main" id="{D06F1C00-8B97-468A-A762-43058BF907C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3" name="Text Box 11">
          <a:extLst>
            <a:ext uri="{FF2B5EF4-FFF2-40B4-BE49-F238E27FC236}">
              <a16:creationId xmlns:a16="http://schemas.microsoft.com/office/drawing/2014/main" id="{CC3EC99F-9CAC-4F1F-851A-5D389A162D6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4" name="Text Box 12">
          <a:extLst>
            <a:ext uri="{FF2B5EF4-FFF2-40B4-BE49-F238E27FC236}">
              <a16:creationId xmlns:a16="http://schemas.microsoft.com/office/drawing/2014/main" id="{13D233B6-EB76-4D62-AA9E-144358860AA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5" name="Text Box 13">
          <a:extLst>
            <a:ext uri="{FF2B5EF4-FFF2-40B4-BE49-F238E27FC236}">
              <a16:creationId xmlns:a16="http://schemas.microsoft.com/office/drawing/2014/main" id="{BB76A93E-802F-422E-BD71-5B7F94D01CE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6" name="Text Box 14">
          <a:extLst>
            <a:ext uri="{FF2B5EF4-FFF2-40B4-BE49-F238E27FC236}">
              <a16:creationId xmlns:a16="http://schemas.microsoft.com/office/drawing/2014/main" id="{EB13E9D6-48DA-4FE0-B0FD-094C721BF0C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7" name="Text Box 15">
          <a:extLst>
            <a:ext uri="{FF2B5EF4-FFF2-40B4-BE49-F238E27FC236}">
              <a16:creationId xmlns:a16="http://schemas.microsoft.com/office/drawing/2014/main" id="{9C14D488-6932-489C-805E-EE6296C5887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8" name="Text Box 16">
          <a:extLst>
            <a:ext uri="{FF2B5EF4-FFF2-40B4-BE49-F238E27FC236}">
              <a16:creationId xmlns:a16="http://schemas.microsoft.com/office/drawing/2014/main" id="{56101A1A-9FAE-4A59-8EAD-D2BD8E4F53A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19" name="Text Box 17">
          <a:extLst>
            <a:ext uri="{FF2B5EF4-FFF2-40B4-BE49-F238E27FC236}">
              <a16:creationId xmlns:a16="http://schemas.microsoft.com/office/drawing/2014/main" id="{AD64B6DF-98CF-4A6C-A09D-4B5C0F17B2A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0" name="Text Box 6">
          <a:extLst>
            <a:ext uri="{FF2B5EF4-FFF2-40B4-BE49-F238E27FC236}">
              <a16:creationId xmlns:a16="http://schemas.microsoft.com/office/drawing/2014/main" id="{C53B45A6-D892-4DDA-8F44-7F41F83D65F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1" name="Text Box 7">
          <a:extLst>
            <a:ext uri="{FF2B5EF4-FFF2-40B4-BE49-F238E27FC236}">
              <a16:creationId xmlns:a16="http://schemas.microsoft.com/office/drawing/2014/main" id="{084BEA62-77F1-4AA9-B51B-E723318C44C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2" name="Text Box 8">
          <a:extLst>
            <a:ext uri="{FF2B5EF4-FFF2-40B4-BE49-F238E27FC236}">
              <a16:creationId xmlns:a16="http://schemas.microsoft.com/office/drawing/2014/main" id="{A90E2624-1300-4560-9B14-1CAAC3178DD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3" name="Text Box 9">
          <a:extLst>
            <a:ext uri="{FF2B5EF4-FFF2-40B4-BE49-F238E27FC236}">
              <a16:creationId xmlns:a16="http://schemas.microsoft.com/office/drawing/2014/main" id="{69EC9D5A-ECCE-42B8-BAD1-C1B9C13E398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4" name="Text Box 10">
          <a:extLst>
            <a:ext uri="{FF2B5EF4-FFF2-40B4-BE49-F238E27FC236}">
              <a16:creationId xmlns:a16="http://schemas.microsoft.com/office/drawing/2014/main" id="{E289521A-AD44-4125-A5BD-D02809E6B6B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5" name="Text Box 11">
          <a:extLst>
            <a:ext uri="{FF2B5EF4-FFF2-40B4-BE49-F238E27FC236}">
              <a16:creationId xmlns:a16="http://schemas.microsoft.com/office/drawing/2014/main" id="{2E83D41C-92F3-4B3E-B779-6E4089294B4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6" name="Text Box 12">
          <a:extLst>
            <a:ext uri="{FF2B5EF4-FFF2-40B4-BE49-F238E27FC236}">
              <a16:creationId xmlns:a16="http://schemas.microsoft.com/office/drawing/2014/main" id="{59E5FBCA-E70B-4206-BB8B-15AD49E367C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7" name="Text Box 13">
          <a:extLst>
            <a:ext uri="{FF2B5EF4-FFF2-40B4-BE49-F238E27FC236}">
              <a16:creationId xmlns:a16="http://schemas.microsoft.com/office/drawing/2014/main" id="{55AE40A3-83AF-47D1-A219-D485E5F47B1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8" name="Text Box 14">
          <a:extLst>
            <a:ext uri="{FF2B5EF4-FFF2-40B4-BE49-F238E27FC236}">
              <a16:creationId xmlns:a16="http://schemas.microsoft.com/office/drawing/2014/main" id="{903FCC00-F8F1-4B20-AE27-B1B64DD2D60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29" name="Text Box 15">
          <a:extLst>
            <a:ext uri="{FF2B5EF4-FFF2-40B4-BE49-F238E27FC236}">
              <a16:creationId xmlns:a16="http://schemas.microsoft.com/office/drawing/2014/main" id="{7FD82818-5058-49AA-B9DF-0CE7AB4E87D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0" name="Text Box 16">
          <a:extLst>
            <a:ext uri="{FF2B5EF4-FFF2-40B4-BE49-F238E27FC236}">
              <a16:creationId xmlns:a16="http://schemas.microsoft.com/office/drawing/2014/main" id="{CDBCAECC-84D9-4BC1-A6DE-DB5CA0B8C33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1" name="Text Box 17">
          <a:extLst>
            <a:ext uri="{FF2B5EF4-FFF2-40B4-BE49-F238E27FC236}">
              <a16:creationId xmlns:a16="http://schemas.microsoft.com/office/drawing/2014/main" id="{4E4CD920-9799-43C5-ABC2-EB7C2A0D798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2" name="Text Box 7">
          <a:extLst>
            <a:ext uri="{FF2B5EF4-FFF2-40B4-BE49-F238E27FC236}">
              <a16:creationId xmlns:a16="http://schemas.microsoft.com/office/drawing/2014/main" id="{A13B4A9A-5900-45D2-9EAA-5D3FC673DD5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3" name="Text Box 8">
          <a:extLst>
            <a:ext uri="{FF2B5EF4-FFF2-40B4-BE49-F238E27FC236}">
              <a16:creationId xmlns:a16="http://schemas.microsoft.com/office/drawing/2014/main" id="{E6F4022E-2F72-410A-893F-4A9280AF53E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4" name="Text Box 9">
          <a:extLst>
            <a:ext uri="{FF2B5EF4-FFF2-40B4-BE49-F238E27FC236}">
              <a16:creationId xmlns:a16="http://schemas.microsoft.com/office/drawing/2014/main" id="{B1E5772C-BA11-49C2-8633-D00D9A7D924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5" name="Text Box 10">
          <a:extLst>
            <a:ext uri="{FF2B5EF4-FFF2-40B4-BE49-F238E27FC236}">
              <a16:creationId xmlns:a16="http://schemas.microsoft.com/office/drawing/2014/main" id="{61EBB088-1CC6-4E45-9AAB-06302AAB376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6" name="Text Box 11">
          <a:extLst>
            <a:ext uri="{FF2B5EF4-FFF2-40B4-BE49-F238E27FC236}">
              <a16:creationId xmlns:a16="http://schemas.microsoft.com/office/drawing/2014/main" id="{41BAA1C2-1E8D-4A54-ABCC-E4E3D9B63D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7" name="Text Box 12">
          <a:extLst>
            <a:ext uri="{FF2B5EF4-FFF2-40B4-BE49-F238E27FC236}">
              <a16:creationId xmlns:a16="http://schemas.microsoft.com/office/drawing/2014/main" id="{01A5FE64-7429-44FA-B112-0CD9C6DB4B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8" name="Text Box 13">
          <a:extLst>
            <a:ext uri="{FF2B5EF4-FFF2-40B4-BE49-F238E27FC236}">
              <a16:creationId xmlns:a16="http://schemas.microsoft.com/office/drawing/2014/main" id="{F18A39F4-7CC1-4EE4-BC93-1912D1376D0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39" name="Text Box 14">
          <a:extLst>
            <a:ext uri="{FF2B5EF4-FFF2-40B4-BE49-F238E27FC236}">
              <a16:creationId xmlns:a16="http://schemas.microsoft.com/office/drawing/2014/main" id="{88AA5E01-63D0-4F5A-B4DD-F8B5D64B34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0" name="Text Box 15">
          <a:extLst>
            <a:ext uri="{FF2B5EF4-FFF2-40B4-BE49-F238E27FC236}">
              <a16:creationId xmlns:a16="http://schemas.microsoft.com/office/drawing/2014/main" id="{BC800190-9481-44EE-B37E-7415135788C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1" name="Text Box 16">
          <a:extLst>
            <a:ext uri="{FF2B5EF4-FFF2-40B4-BE49-F238E27FC236}">
              <a16:creationId xmlns:a16="http://schemas.microsoft.com/office/drawing/2014/main" id="{80164E39-CE10-4866-80BF-AED1DAB18E8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2" name="Text Box 17">
          <a:extLst>
            <a:ext uri="{FF2B5EF4-FFF2-40B4-BE49-F238E27FC236}">
              <a16:creationId xmlns:a16="http://schemas.microsoft.com/office/drawing/2014/main" id="{A44C3FC2-9A96-4888-AB64-22A5FFAF6EE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3" name="Text Box 6">
          <a:extLst>
            <a:ext uri="{FF2B5EF4-FFF2-40B4-BE49-F238E27FC236}">
              <a16:creationId xmlns:a16="http://schemas.microsoft.com/office/drawing/2014/main" id="{F296FE34-C234-4632-A697-295D785836D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4" name="Text Box 7">
          <a:extLst>
            <a:ext uri="{FF2B5EF4-FFF2-40B4-BE49-F238E27FC236}">
              <a16:creationId xmlns:a16="http://schemas.microsoft.com/office/drawing/2014/main" id="{43141B9D-E0F9-4040-AB14-883252F20ED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5" name="Text Box 8">
          <a:extLst>
            <a:ext uri="{FF2B5EF4-FFF2-40B4-BE49-F238E27FC236}">
              <a16:creationId xmlns:a16="http://schemas.microsoft.com/office/drawing/2014/main" id="{DF8795C0-E801-4AA8-A95F-F98F18890A4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6" name="Text Box 9">
          <a:extLst>
            <a:ext uri="{FF2B5EF4-FFF2-40B4-BE49-F238E27FC236}">
              <a16:creationId xmlns:a16="http://schemas.microsoft.com/office/drawing/2014/main" id="{A64535A5-A844-4FFE-887D-46823DE002E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7" name="Text Box 10">
          <a:extLst>
            <a:ext uri="{FF2B5EF4-FFF2-40B4-BE49-F238E27FC236}">
              <a16:creationId xmlns:a16="http://schemas.microsoft.com/office/drawing/2014/main" id="{AEAC9FAC-8AC5-4051-BD59-951F43B60CA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8" name="Text Box 11">
          <a:extLst>
            <a:ext uri="{FF2B5EF4-FFF2-40B4-BE49-F238E27FC236}">
              <a16:creationId xmlns:a16="http://schemas.microsoft.com/office/drawing/2014/main" id="{BBA75D8C-316B-4F2A-9F95-365155ED5CE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49" name="Text Box 12">
          <a:extLst>
            <a:ext uri="{FF2B5EF4-FFF2-40B4-BE49-F238E27FC236}">
              <a16:creationId xmlns:a16="http://schemas.microsoft.com/office/drawing/2014/main" id="{27BF0A0A-093C-43CE-BFF6-1D92D75CB67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0" name="Text Box 13">
          <a:extLst>
            <a:ext uri="{FF2B5EF4-FFF2-40B4-BE49-F238E27FC236}">
              <a16:creationId xmlns:a16="http://schemas.microsoft.com/office/drawing/2014/main" id="{22673CB9-FE6D-469D-8BF7-12831C8F50D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1" name="Text Box 14">
          <a:extLst>
            <a:ext uri="{FF2B5EF4-FFF2-40B4-BE49-F238E27FC236}">
              <a16:creationId xmlns:a16="http://schemas.microsoft.com/office/drawing/2014/main" id="{79C97C4E-BDC7-47BD-9731-A2967913A2B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2" name="Text Box 15">
          <a:extLst>
            <a:ext uri="{FF2B5EF4-FFF2-40B4-BE49-F238E27FC236}">
              <a16:creationId xmlns:a16="http://schemas.microsoft.com/office/drawing/2014/main" id="{46330152-F017-4A77-AB31-2BE68F8A42A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3" name="Text Box 16">
          <a:extLst>
            <a:ext uri="{FF2B5EF4-FFF2-40B4-BE49-F238E27FC236}">
              <a16:creationId xmlns:a16="http://schemas.microsoft.com/office/drawing/2014/main" id="{0E140543-950F-4300-9CEC-1ABD6E394BA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4" name="Text Box 17">
          <a:extLst>
            <a:ext uri="{FF2B5EF4-FFF2-40B4-BE49-F238E27FC236}">
              <a16:creationId xmlns:a16="http://schemas.microsoft.com/office/drawing/2014/main" id="{3977CBE8-A546-4ACA-AA4C-00D6BD435F0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5" name="Text Box 6">
          <a:extLst>
            <a:ext uri="{FF2B5EF4-FFF2-40B4-BE49-F238E27FC236}">
              <a16:creationId xmlns:a16="http://schemas.microsoft.com/office/drawing/2014/main" id="{004B48A7-5405-4A29-BD88-F407A6DB57A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6" name="Text Box 7">
          <a:extLst>
            <a:ext uri="{FF2B5EF4-FFF2-40B4-BE49-F238E27FC236}">
              <a16:creationId xmlns:a16="http://schemas.microsoft.com/office/drawing/2014/main" id="{C61E9D4D-862F-4E74-AB88-52A3E2215B8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7" name="Text Box 8">
          <a:extLst>
            <a:ext uri="{FF2B5EF4-FFF2-40B4-BE49-F238E27FC236}">
              <a16:creationId xmlns:a16="http://schemas.microsoft.com/office/drawing/2014/main" id="{63B6CEF3-28F4-44EB-83E2-282ADE6A306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8" name="Text Box 9">
          <a:extLst>
            <a:ext uri="{FF2B5EF4-FFF2-40B4-BE49-F238E27FC236}">
              <a16:creationId xmlns:a16="http://schemas.microsoft.com/office/drawing/2014/main" id="{E0CD11D2-4312-4586-952A-EB8C2CED666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59" name="Text Box 10">
          <a:extLst>
            <a:ext uri="{FF2B5EF4-FFF2-40B4-BE49-F238E27FC236}">
              <a16:creationId xmlns:a16="http://schemas.microsoft.com/office/drawing/2014/main" id="{07C92285-1378-4179-84BE-BA15CFE1059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0" name="Text Box 11">
          <a:extLst>
            <a:ext uri="{FF2B5EF4-FFF2-40B4-BE49-F238E27FC236}">
              <a16:creationId xmlns:a16="http://schemas.microsoft.com/office/drawing/2014/main" id="{573514D2-05C2-4461-BAC9-EC2BC03F3FA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1" name="Text Box 12">
          <a:extLst>
            <a:ext uri="{FF2B5EF4-FFF2-40B4-BE49-F238E27FC236}">
              <a16:creationId xmlns:a16="http://schemas.microsoft.com/office/drawing/2014/main" id="{A4377CB5-FEE9-4CB4-945E-54C5FE62B76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2" name="Text Box 13">
          <a:extLst>
            <a:ext uri="{FF2B5EF4-FFF2-40B4-BE49-F238E27FC236}">
              <a16:creationId xmlns:a16="http://schemas.microsoft.com/office/drawing/2014/main" id="{97764D54-94BC-4769-AFC9-11424B91AB6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3" name="Text Box 14">
          <a:extLst>
            <a:ext uri="{FF2B5EF4-FFF2-40B4-BE49-F238E27FC236}">
              <a16:creationId xmlns:a16="http://schemas.microsoft.com/office/drawing/2014/main" id="{D09F97A9-C2BE-464B-B5F2-D25D7C1F10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4" name="Text Box 15">
          <a:extLst>
            <a:ext uri="{FF2B5EF4-FFF2-40B4-BE49-F238E27FC236}">
              <a16:creationId xmlns:a16="http://schemas.microsoft.com/office/drawing/2014/main" id="{B4378380-A318-42BA-964C-68ADD5F27BF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5" name="Text Box 16">
          <a:extLst>
            <a:ext uri="{FF2B5EF4-FFF2-40B4-BE49-F238E27FC236}">
              <a16:creationId xmlns:a16="http://schemas.microsoft.com/office/drawing/2014/main" id="{6491FC78-89FA-4566-A63E-F5C042352B6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6" name="Text Box 17">
          <a:extLst>
            <a:ext uri="{FF2B5EF4-FFF2-40B4-BE49-F238E27FC236}">
              <a16:creationId xmlns:a16="http://schemas.microsoft.com/office/drawing/2014/main" id="{912E643D-2B32-4888-9DF9-FCC197910A7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7" name="Text Box 6">
          <a:extLst>
            <a:ext uri="{FF2B5EF4-FFF2-40B4-BE49-F238E27FC236}">
              <a16:creationId xmlns:a16="http://schemas.microsoft.com/office/drawing/2014/main" id="{A7A33859-089C-471E-8697-14B85AB14FC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8" name="Text Box 7">
          <a:extLst>
            <a:ext uri="{FF2B5EF4-FFF2-40B4-BE49-F238E27FC236}">
              <a16:creationId xmlns:a16="http://schemas.microsoft.com/office/drawing/2014/main" id="{E446D160-197D-4495-8C8B-0DA1E05D205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69" name="Text Box 8">
          <a:extLst>
            <a:ext uri="{FF2B5EF4-FFF2-40B4-BE49-F238E27FC236}">
              <a16:creationId xmlns:a16="http://schemas.microsoft.com/office/drawing/2014/main" id="{D1104A73-4241-464B-90A0-2A056B546D5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0" name="Text Box 9">
          <a:extLst>
            <a:ext uri="{FF2B5EF4-FFF2-40B4-BE49-F238E27FC236}">
              <a16:creationId xmlns:a16="http://schemas.microsoft.com/office/drawing/2014/main" id="{7D0AB7D7-2E58-41D8-9B98-DC37383D7DB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1" name="Text Box 10">
          <a:extLst>
            <a:ext uri="{FF2B5EF4-FFF2-40B4-BE49-F238E27FC236}">
              <a16:creationId xmlns:a16="http://schemas.microsoft.com/office/drawing/2014/main" id="{A945B719-5B75-4474-9F0F-5906F2299D2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2" name="Text Box 11">
          <a:extLst>
            <a:ext uri="{FF2B5EF4-FFF2-40B4-BE49-F238E27FC236}">
              <a16:creationId xmlns:a16="http://schemas.microsoft.com/office/drawing/2014/main" id="{03826FE9-27C5-4A15-AF12-92A8083FE07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3" name="Text Box 12">
          <a:extLst>
            <a:ext uri="{FF2B5EF4-FFF2-40B4-BE49-F238E27FC236}">
              <a16:creationId xmlns:a16="http://schemas.microsoft.com/office/drawing/2014/main" id="{11C7DFC4-E713-487C-B5F6-AF7F4BD634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4" name="Text Box 13">
          <a:extLst>
            <a:ext uri="{FF2B5EF4-FFF2-40B4-BE49-F238E27FC236}">
              <a16:creationId xmlns:a16="http://schemas.microsoft.com/office/drawing/2014/main" id="{1BE1EA01-16D5-4C71-8E10-7DDAA6AC595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5" name="Text Box 14">
          <a:extLst>
            <a:ext uri="{FF2B5EF4-FFF2-40B4-BE49-F238E27FC236}">
              <a16:creationId xmlns:a16="http://schemas.microsoft.com/office/drawing/2014/main" id="{F2A96C47-F744-4FAC-A2EF-570AB593EB3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6" name="Text Box 15">
          <a:extLst>
            <a:ext uri="{FF2B5EF4-FFF2-40B4-BE49-F238E27FC236}">
              <a16:creationId xmlns:a16="http://schemas.microsoft.com/office/drawing/2014/main" id="{EC034FCF-8C01-433A-AFFA-D4B574DE03B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7" name="Text Box 16">
          <a:extLst>
            <a:ext uri="{FF2B5EF4-FFF2-40B4-BE49-F238E27FC236}">
              <a16:creationId xmlns:a16="http://schemas.microsoft.com/office/drawing/2014/main" id="{36916822-F6D7-41A4-BF05-C6A92AB9A8F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8" name="Text Box 17">
          <a:extLst>
            <a:ext uri="{FF2B5EF4-FFF2-40B4-BE49-F238E27FC236}">
              <a16:creationId xmlns:a16="http://schemas.microsoft.com/office/drawing/2014/main" id="{4A2A8E79-CAEF-4585-B090-E0AC303D0AA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79" name="Text Box 7">
          <a:extLst>
            <a:ext uri="{FF2B5EF4-FFF2-40B4-BE49-F238E27FC236}">
              <a16:creationId xmlns:a16="http://schemas.microsoft.com/office/drawing/2014/main" id="{F42CFBC1-5BCB-4804-9AF0-DD83D764446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0" name="Text Box 8">
          <a:extLst>
            <a:ext uri="{FF2B5EF4-FFF2-40B4-BE49-F238E27FC236}">
              <a16:creationId xmlns:a16="http://schemas.microsoft.com/office/drawing/2014/main" id="{AE0A157F-2AB1-4F49-B6D7-23C3A5E811A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1" name="Text Box 9">
          <a:extLst>
            <a:ext uri="{FF2B5EF4-FFF2-40B4-BE49-F238E27FC236}">
              <a16:creationId xmlns:a16="http://schemas.microsoft.com/office/drawing/2014/main" id="{B562424B-FDA7-49AE-BA3E-67D4CE6A9E0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2" name="Text Box 10">
          <a:extLst>
            <a:ext uri="{FF2B5EF4-FFF2-40B4-BE49-F238E27FC236}">
              <a16:creationId xmlns:a16="http://schemas.microsoft.com/office/drawing/2014/main" id="{72F44195-08C3-472A-ADCE-FF7320C168E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3" name="Text Box 11">
          <a:extLst>
            <a:ext uri="{FF2B5EF4-FFF2-40B4-BE49-F238E27FC236}">
              <a16:creationId xmlns:a16="http://schemas.microsoft.com/office/drawing/2014/main" id="{3DA43811-5D47-4832-BFF1-A0714CC917E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4" name="Text Box 12">
          <a:extLst>
            <a:ext uri="{FF2B5EF4-FFF2-40B4-BE49-F238E27FC236}">
              <a16:creationId xmlns:a16="http://schemas.microsoft.com/office/drawing/2014/main" id="{1A2151E7-C52F-4FDD-AA9E-79DB334181E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5" name="Text Box 13">
          <a:extLst>
            <a:ext uri="{FF2B5EF4-FFF2-40B4-BE49-F238E27FC236}">
              <a16:creationId xmlns:a16="http://schemas.microsoft.com/office/drawing/2014/main" id="{5DD9E8AB-14AC-4F0D-AA9B-CA1B61C3DD7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6" name="Text Box 14">
          <a:extLst>
            <a:ext uri="{FF2B5EF4-FFF2-40B4-BE49-F238E27FC236}">
              <a16:creationId xmlns:a16="http://schemas.microsoft.com/office/drawing/2014/main" id="{20312DFE-BB70-4304-9B1C-AF6C589096C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7" name="Text Box 15">
          <a:extLst>
            <a:ext uri="{FF2B5EF4-FFF2-40B4-BE49-F238E27FC236}">
              <a16:creationId xmlns:a16="http://schemas.microsoft.com/office/drawing/2014/main" id="{73AE9F8A-9CCD-4DEC-88DE-337D1D31945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8" name="Text Box 16">
          <a:extLst>
            <a:ext uri="{FF2B5EF4-FFF2-40B4-BE49-F238E27FC236}">
              <a16:creationId xmlns:a16="http://schemas.microsoft.com/office/drawing/2014/main" id="{FD4C3FF3-8864-4C36-9431-712ADB6FEFF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89" name="Text Box 17">
          <a:extLst>
            <a:ext uri="{FF2B5EF4-FFF2-40B4-BE49-F238E27FC236}">
              <a16:creationId xmlns:a16="http://schemas.microsoft.com/office/drawing/2014/main" id="{9F58D8FA-93DF-497A-B70C-AB51E2836D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0" name="Text Box 6">
          <a:extLst>
            <a:ext uri="{FF2B5EF4-FFF2-40B4-BE49-F238E27FC236}">
              <a16:creationId xmlns:a16="http://schemas.microsoft.com/office/drawing/2014/main" id="{53F75CF4-9988-4D55-8C4C-281C4D9FB9E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1" name="Text Box 7">
          <a:extLst>
            <a:ext uri="{FF2B5EF4-FFF2-40B4-BE49-F238E27FC236}">
              <a16:creationId xmlns:a16="http://schemas.microsoft.com/office/drawing/2014/main" id="{36DBD2F5-D472-4444-B764-1C6A55DC73B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2" name="Text Box 8">
          <a:extLst>
            <a:ext uri="{FF2B5EF4-FFF2-40B4-BE49-F238E27FC236}">
              <a16:creationId xmlns:a16="http://schemas.microsoft.com/office/drawing/2014/main" id="{B099C809-2AD8-4559-9887-78FF318B3FF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3" name="Text Box 9">
          <a:extLst>
            <a:ext uri="{FF2B5EF4-FFF2-40B4-BE49-F238E27FC236}">
              <a16:creationId xmlns:a16="http://schemas.microsoft.com/office/drawing/2014/main" id="{950E1183-55A2-48FF-B30F-34581A9660F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4" name="Text Box 10">
          <a:extLst>
            <a:ext uri="{FF2B5EF4-FFF2-40B4-BE49-F238E27FC236}">
              <a16:creationId xmlns:a16="http://schemas.microsoft.com/office/drawing/2014/main" id="{AEE75831-C978-419F-997C-39EE3875F8E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5" name="Text Box 11">
          <a:extLst>
            <a:ext uri="{FF2B5EF4-FFF2-40B4-BE49-F238E27FC236}">
              <a16:creationId xmlns:a16="http://schemas.microsoft.com/office/drawing/2014/main" id="{F4BC9352-81F8-419C-B424-249CF1F5C01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6" name="Text Box 12">
          <a:extLst>
            <a:ext uri="{FF2B5EF4-FFF2-40B4-BE49-F238E27FC236}">
              <a16:creationId xmlns:a16="http://schemas.microsoft.com/office/drawing/2014/main" id="{487BFFB3-5078-4A8E-A1D7-1A492F1C7E6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7" name="Text Box 13">
          <a:extLst>
            <a:ext uri="{FF2B5EF4-FFF2-40B4-BE49-F238E27FC236}">
              <a16:creationId xmlns:a16="http://schemas.microsoft.com/office/drawing/2014/main" id="{956E21EA-ECCA-4A8B-8971-A781C3215E1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8" name="Text Box 14">
          <a:extLst>
            <a:ext uri="{FF2B5EF4-FFF2-40B4-BE49-F238E27FC236}">
              <a16:creationId xmlns:a16="http://schemas.microsoft.com/office/drawing/2014/main" id="{AA78A5DF-9E4C-4766-80AA-0D2B7611ECC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199" name="Text Box 15">
          <a:extLst>
            <a:ext uri="{FF2B5EF4-FFF2-40B4-BE49-F238E27FC236}">
              <a16:creationId xmlns:a16="http://schemas.microsoft.com/office/drawing/2014/main" id="{47EC7D7A-74E7-4A6B-9698-38110B2B3A1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0" name="Text Box 16">
          <a:extLst>
            <a:ext uri="{FF2B5EF4-FFF2-40B4-BE49-F238E27FC236}">
              <a16:creationId xmlns:a16="http://schemas.microsoft.com/office/drawing/2014/main" id="{8F29E7C7-83FB-482F-B86D-0C74D2438D9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1" name="Text Box 17">
          <a:extLst>
            <a:ext uri="{FF2B5EF4-FFF2-40B4-BE49-F238E27FC236}">
              <a16:creationId xmlns:a16="http://schemas.microsoft.com/office/drawing/2014/main" id="{35EBA1D6-C513-4F81-A37B-D0C649894C2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2" name="Text Box 6">
          <a:extLst>
            <a:ext uri="{FF2B5EF4-FFF2-40B4-BE49-F238E27FC236}">
              <a16:creationId xmlns:a16="http://schemas.microsoft.com/office/drawing/2014/main" id="{78CB5AB4-151F-48F5-BF69-94180AE3C46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3" name="Text Box 7">
          <a:extLst>
            <a:ext uri="{FF2B5EF4-FFF2-40B4-BE49-F238E27FC236}">
              <a16:creationId xmlns:a16="http://schemas.microsoft.com/office/drawing/2014/main" id="{B33D5EAB-CD8F-4BB2-8228-3D125097AA0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4" name="Text Box 8">
          <a:extLst>
            <a:ext uri="{FF2B5EF4-FFF2-40B4-BE49-F238E27FC236}">
              <a16:creationId xmlns:a16="http://schemas.microsoft.com/office/drawing/2014/main" id="{64203CB8-6313-49F2-BB10-2534A71D5F8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5" name="Text Box 9">
          <a:extLst>
            <a:ext uri="{FF2B5EF4-FFF2-40B4-BE49-F238E27FC236}">
              <a16:creationId xmlns:a16="http://schemas.microsoft.com/office/drawing/2014/main" id="{2F69C002-9D61-40C8-9019-BF5E45FCBF8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6" name="Text Box 10">
          <a:extLst>
            <a:ext uri="{FF2B5EF4-FFF2-40B4-BE49-F238E27FC236}">
              <a16:creationId xmlns:a16="http://schemas.microsoft.com/office/drawing/2014/main" id="{9A81FF7E-D539-47E3-B7D8-8A4A6EBF023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7" name="Text Box 11">
          <a:extLst>
            <a:ext uri="{FF2B5EF4-FFF2-40B4-BE49-F238E27FC236}">
              <a16:creationId xmlns:a16="http://schemas.microsoft.com/office/drawing/2014/main" id="{6E27CCEB-E695-4935-B942-273B69F25B0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8" name="Text Box 12">
          <a:extLst>
            <a:ext uri="{FF2B5EF4-FFF2-40B4-BE49-F238E27FC236}">
              <a16:creationId xmlns:a16="http://schemas.microsoft.com/office/drawing/2014/main" id="{AC640873-E05A-4031-9F34-EB3B98C00F5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09" name="Text Box 13">
          <a:extLst>
            <a:ext uri="{FF2B5EF4-FFF2-40B4-BE49-F238E27FC236}">
              <a16:creationId xmlns:a16="http://schemas.microsoft.com/office/drawing/2014/main" id="{8A330AB0-BED7-4A67-8A4E-C61EDCA6BC9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0" name="Text Box 14">
          <a:extLst>
            <a:ext uri="{FF2B5EF4-FFF2-40B4-BE49-F238E27FC236}">
              <a16:creationId xmlns:a16="http://schemas.microsoft.com/office/drawing/2014/main" id="{715E22B8-B4D2-40D2-AF96-8CB52BD3228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1" name="Text Box 15">
          <a:extLst>
            <a:ext uri="{FF2B5EF4-FFF2-40B4-BE49-F238E27FC236}">
              <a16:creationId xmlns:a16="http://schemas.microsoft.com/office/drawing/2014/main" id="{6FCF4933-39DC-4ADD-BBD0-EE0D87465CA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2" name="Text Box 16">
          <a:extLst>
            <a:ext uri="{FF2B5EF4-FFF2-40B4-BE49-F238E27FC236}">
              <a16:creationId xmlns:a16="http://schemas.microsoft.com/office/drawing/2014/main" id="{B0FF1363-7012-4CBC-8824-32A2D731C03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3" name="Text Box 17">
          <a:extLst>
            <a:ext uri="{FF2B5EF4-FFF2-40B4-BE49-F238E27FC236}">
              <a16:creationId xmlns:a16="http://schemas.microsoft.com/office/drawing/2014/main" id="{03F3ABE2-0EBF-43A6-A523-13A23E29B8C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4" name="Text Box 6">
          <a:extLst>
            <a:ext uri="{FF2B5EF4-FFF2-40B4-BE49-F238E27FC236}">
              <a16:creationId xmlns:a16="http://schemas.microsoft.com/office/drawing/2014/main" id="{934D7D9E-0680-43D7-823A-D820D44A051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5" name="Text Box 7">
          <a:extLst>
            <a:ext uri="{FF2B5EF4-FFF2-40B4-BE49-F238E27FC236}">
              <a16:creationId xmlns:a16="http://schemas.microsoft.com/office/drawing/2014/main" id="{10E55AF7-1C77-4F67-9A18-75195F00A96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6" name="Text Box 8">
          <a:extLst>
            <a:ext uri="{FF2B5EF4-FFF2-40B4-BE49-F238E27FC236}">
              <a16:creationId xmlns:a16="http://schemas.microsoft.com/office/drawing/2014/main" id="{53E6CD5F-D028-4F90-B94D-565D0132459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7" name="Text Box 9">
          <a:extLst>
            <a:ext uri="{FF2B5EF4-FFF2-40B4-BE49-F238E27FC236}">
              <a16:creationId xmlns:a16="http://schemas.microsoft.com/office/drawing/2014/main" id="{A9729171-362D-4B33-BA9C-4987F525FCE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8" name="Text Box 10">
          <a:extLst>
            <a:ext uri="{FF2B5EF4-FFF2-40B4-BE49-F238E27FC236}">
              <a16:creationId xmlns:a16="http://schemas.microsoft.com/office/drawing/2014/main" id="{F6997F06-91DE-4370-87E0-16483AF0E1D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19" name="Text Box 11">
          <a:extLst>
            <a:ext uri="{FF2B5EF4-FFF2-40B4-BE49-F238E27FC236}">
              <a16:creationId xmlns:a16="http://schemas.microsoft.com/office/drawing/2014/main" id="{900ECFD0-69E7-4E26-BC05-FA0E051413A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0" name="Text Box 12">
          <a:extLst>
            <a:ext uri="{FF2B5EF4-FFF2-40B4-BE49-F238E27FC236}">
              <a16:creationId xmlns:a16="http://schemas.microsoft.com/office/drawing/2014/main" id="{A591F8BD-251E-4742-9967-0D8DB6C91D1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1" name="Text Box 13">
          <a:extLst>
            <a:ext uri="{FF2B5EF4-FFF2-40B4-BE49-F238E27FC236}">
              <a16:creationId xmlns:a16="http://schemas.microsoft.com/office/drawing/2014/main" id="{705E5D40-9617-4CF3-BBBA-4F7ED7ECAAA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2" name="Text Box 14">
          <a:extLst>
            <a:ext uri="{FF2B5EF4-FFF2-40B4-BE49-F238E27FC236}">
              <a16:creationId xmlns:a16="http://schemas.microsoft.com/office/drawing/2014/main" id="{640446D9-148A-47F0-BC33-3835558E9D0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3" name="Text Box 15">
          <a:extLst>
            <a:ext uri="{FF2B5EF4-FFF2-40B4-BE49-F238E27FC236}">
              <a16:creationId xmlns:a16="http://schemas.microsoft.com/office/drawing/2014/main" id="{DE12A8A2-BFD5-441E-8B15-EA780D15965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4" name="Text Box 16">
          <a:extLst>
            <a:ext uri="{FF2B5EF4-FFF2-40B4-BE49-F238E27FC236}">
              <a16:creationId xmlns:a16="http://schemas.microsoft.com/office/drawing/2014/main" id="{F5C15148-05BE-4D66-B2A5-D8D0BA652F3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5" name="Text Box 17">
          <a:extLst>
            <a:ext uri="{FF2B5EF4-FFF2-40B4-BE49-F238E27FC236}">
              <a16:creationId xmlns:a16="http://schemas.microsoft.com/office/drawing/2014/main" id="{034410B9-9BFE-4176-A5C2-A0E7E2581AD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6" name="Text Box 7">
          <a:extLst>
            <a:ext uri="{FF2B5EF4-FFF2-40B4-BE49-F238E27FC236}">
              <a16:creationId xmlns:a16="http://schemas.microsoft.com/office/drawing/2014/main" id="{B8430437-6F9F-4208-B368-941B3F5CFA5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7" name="Text Box 8">
          <a:extLst>
            <a:ext uri="{FF2B5EF4-FFF2-40B4-BE49-F238E27FC236}">
              <a16:creationId xmlns:a16="http://schemas.microsoft.com/office/drawing/2014/main" id="{D9C3E1F0-199B-4009-86C4-91789D29B64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8" name="Text Box 9">
          <a:extLst>
            <a:ext uri="{FF2B5EF4-FFF2-40B4-BE49-F238E27FC236}">
              <a16:creationId xmlns:a16="http://schemas.microsoft.com/office/drawing/2014/main" id="{3CEB8FD2-BB4E-41CB-A2FF-225B99B1AC1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29" name="Text Box 10">
          <a:extLst>
            <a:ext uri="{FF2B5EF4-FFF2-40B4-BE49-F238E27FC236}">
              <a16:creationId xmlns:a16="http://schemas.microsoft.com/office/drawing/2014/main" id="{A24C43BF-826C-4575-A723-BC355716D56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0" name="Text Box 11">
          <a:extLst>
            <a:ext uri="{FF2B5EF4-FFF2-40B4-BE49-F238E27FC236}">
              <a16:creationId xmlns:a16="http://schemas.microsoft.com/office/drawing/2014/main" id="{3D6A5EB5-3A6D-4265-8F94-D4DC72D4838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1" name="Text Box 12">
          <a:extLst>
            <a:ext uri="{FF2B5EF4-FFF2-40B4-BE49-F238E27FC236}">
              <a16:creationId xmlns:a16="http://schemas.microsoft.com/office/drawing/2014/main" id="{9E5EAD1A-A93A-4877-BE04-C26461451B3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2" name="Text Box 13">
          <a:extLst>
            <a:ext uri="{FF2B5EF4-FFF2-40B4-BE49-F238E27FC236}">
              <a16:creationId xmlns:a16="http://schemas.microsoft.com/office/drawing/2014/main" id="{46E29154-DE0E-4D60-9AE9-F0AB3BC9F28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3" name="Text Box 14">
          <a:extLst>
            <a:ext uri="{FF2B5EF4-FFF2-40B4-BE49-F238E27FC236}">
              <a16:creationId xmlns:a16="http://schemas.microsoft.com/office/drawing/2014/main" id="{327EE8B2-3D78-4784-AD17-923DC3215EF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4" name="Text Box 15">
          <a:extLst>
            <a:ext uri="{FF2B5EF4-FFF2-40B4-BE49-F238E27FC236}">
              <a16:creationId xmlns:a16="http://schemas.microsoft.com/office/drawing/2014/main" id="{5FA9741C-014D-4FB8-A972-ECD99331D1E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5" name="Text Box 16">
          <a:extLst>
            <a:ext uri="{FF2B5EF4-FFF2-40B4-BE49-F238E27FC236}">
              <a16:creationId xmlns:a16="http://schemas.microsoft.com/office/drawing/2014/main" id="{647E6E52-FB22-4378-8D0A-3F4F98A974D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6" name="Text Box 17">
          <a:extLst>
            <a:ext uri="{FF2B5EF4-FFF2-40B4-BE49-F238E27FC236}">
              <a16:creationId xmlns:a16="http://schemas.microsoft.com/office/drawing/2014/main" id="{F36EF349-6E43-4A98-95BC-F9ACAC73C1A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7" name="Text Box 6">
          <a:extLst>
            <a:ext uri="{FF2B5EF4-FFF2-40B4-BE49-F238E27FC236}">
              <a16:creationId xmlns:a16="http://schemas.microsoft.com/office/drawing/2014/main" id="{0E28CA9A-7A11-4C49-9E9A-241F5FE8BAA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8" name="Text Box 7">
          <a:extLst>
            <a:ext uri="{FF2B5EF4-FFF2-40B4-BE49-F238E27FC236}">
              <a16:creationId xmlns:a16="http://schemas.microsoft.com/office/drawing/2014/main" id="{65C945CA-6B68-479F-A357-8BE2F3F109C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39" name="Text Box 8">
          <a:extLst>
            <a:ext uri="{FF2B5EF4-FFF2-40B4-BE49-F238E27FC236}">
              <a16:creationId xmlns:a16="http://schemas.microsoft.com/office/drawing/2014/main" id="{E24FA681-AA64-4B9C-9DBB-4EF180AEDAD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0" name="Text Box 9">
          <a:extLst>
            <a:ext uri="{FF2B5EF4-FFF2-40B4-BE49-F238E27FC236}">
              <a16:creationId xmlns:a16="http://schemas.microsoft.com/office/drawing/2014/main" id="{0CD94544-36B6-45E5-8BD5-B6118C1A106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1" name="Text Box 10">
          <a:extLst>
            <a:ext uri="{FF2B5EF4-FFF2-40B4-BE49-F238E27FC236}">
              <a16:creationId xmlns:a16="http://schemas.microsoft.com/office/drawing/2014/main" id="{F5314844-E77C-4449-8B0B-7D55E2341F5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2" name="Text Box 11">
          <a:extLst>
            <a:ext uri="{FF2B5EF4-FFF2-40B4-BE49-F238E27FC236}">
              <a16:creationId xmlns:a16="http://schemas.microsoft.com/office/drawing/2014/main" id="{09A9A5A8-A5F2-45BD-A0D3-02B4645B873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3" name="Text Box 12">
          <a:extLst>
            <a:ext uri="{FF2B5EF4-FFF2-40B4-BE49-F238E27FC236}">
              <a16:creationId xmlns:a16="http://schemas.microsoft.com/office/drawing/2014/main" id="{D7CBF3BC-66F3-4E3C-9293-A6D997ED500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4" name="Text Box 13">
          <a:extLst>
            <a:ext uri="{FF2B5EF4-FFF2-40B4-BE49-F238E27FC236}">
              <a16:creationId xmlns:a16="http://schemas.microsoft.com/office/drawing/2014/main" id="{313962FC-FD74-43C5-AE73-706B546F473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5" name="Text Box 14">
          <a:extLst>
            <a:ext uri="{FF2B5EF4-FFF2-40B4-BE49-F238E27FC236}">
              <a16:creationId xmlns:a16="http://schemas.microsoft.com/office/drawing/2014/main" id="{84430C82-27E6-48C7-B5EF-D511AF6BCB0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6" name="Text Box 15">
          <a:extLst>
            <a:ext uri="{FF2B5EF4-FFF2-40B4-BE49-F238E27FC236}">
              <a16:creationId xmlns:a16="http://schemas.microsoft.com/office/drawing/2014/main" id="{0902BEC8-6543-467A-808B-C966A5D137C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7" name="Text Box 16">
          <a:extLst>
            <a:ext uri="{FF2B5EF4-FFF2-40B4-BE49-F238E27FC236}">
              <a16:creationId xmlns:a16="http://schemas.microsoft.com/office/drawing/2014/main" id="{FDE269FF-A5BB-43CB-9CFA-BE666ECEB6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248" name="Text Box 17">
          <a:extLst>
            <a:ext uri="{FF2B5EF4-FFF2-40B4-BE49-F238E27FC236}">
              <a16:creationId xmlns:a16="http://schemas.microsoft.com/office/drawing/2014/main" id="{BA554840-CD28-49A2-9A02-795E7B3F1D2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49" name="Text Box 6">
          <a:extLst>
            <a:ext uri="{FF2B5EF4-FFF2-40B4-BE49-F238E27FC236}">
              <a16:creationId xmlns:a16="http://schemas.microsoft.com/office/drawing/2014/main" id="{A2380AF6-A9FF-490D-9520-A03529CCCA6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0" name="Text Box 7">
          <a:extLst>
            <a:ext uri="{FF2B5EF4-FFF2-40B4-BE49-F238E27FC236}">
              <a16:creationId xmlns:a16="http://schemas.microsoft.com/office/drawing/2014/main" id="{511D277E-2B95-4641-B04E-1132A731D6F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1" name="Text Box 8">
          <a:extLst>
            <a:ext uri="{FF2B5EF4-FFF2-40B4-BE49-F238E27FC236}">
              <a16:creationId xmlns:a16="http://schemas.microsoft.com/office/drawing/2014/main" id="{4DBA34C8-DE29-4AB4-8BFC-FA2E7314556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2" name="Text Box 9">
          <a:extLst>
            <a:ext uri="{FF2B5EF4-FFF2-40B4-BE49-F238E27FC236}">
              <a16:creationId xmlns:a16="http://schemas.microsoft.com/office/drawing/2014/main" id="{35FE10FE-4406-45D1-AB17-FEE5D3C70D3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3" name="Text Box 10">
          <a:extLst>
            <a:ext uri="{FF2B5EF4-FFF2-40B4-BE49-F238E27FC236}">
              <a16:creationId xmlns:a16="http://schemas.microsoft.com/office/drawing/2014/main" id="{CCD97F67-70EA-41FE-AE6F-AB1DA4D7EB8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4" name="Text Box 11">
          <a:extLst>
            <a:ext uri="{FF2B5EF4-FFF2-40B4-BE49-F238E27FC236}">
              <a16:creationId xmlns:a16="http://schemas.microsoft.com/office/drawing/2014/main" id="{CAF3BEC6-FBD3-4E5E-868F-FE8E58906FC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5" name="Text Box 12">
          <a:extLst>
            <a:ext uri="{FF2B5EF4-FFF2-40B4-BE49-F238E27FC236}">
              <a16:creationId xmlns:a16="http://schemas.microsoft.com/office/drawing/2014/main" id="{5097C0B0-CA9F-42C1-B2EE-E747D7ABF12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6" name="Text Box 13">
          <a:extLst>
            <a:ext uri="{FF2B5EF4-FFF2-40B4-BE49-F238E27FC236}">
              <a16:creationId xmlns:a16="http://schemas.microsoft.com/office/drawing/2014/main" id="{72B5345C-8DAA-4BBE-99D3-1DA899464C0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7" name="Text Box 14">
          <a:extLst>
            <a:ext uri="{FF2B5EF4-FFF2-40B4-BE49-F238E27FC236}">
              <a16:creationId xmlns:a16="http://schemas.microsoft.com/office/drawing/2014/main" id="{61B9C200-7149-4F6A-AB55-F796B45268B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8" name="Text Box 15">
          <a:extLst>
            <a:ext uri="{FF2B5EF4-FFF2-40B4-BE49-F238E27FC236}">
              <a16:creationId xmlns:a16="http://schemas.microsoft.com/office/drawing/2014/main" id="{2434D488-55FC-48E6-9340-53264BECF70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59" name="Text Box 16">
          <a:extLst>
            <a:ext uri="{FF2B5EF4-FFF2-40B4-BE49-F238E27FC236}">
              <a16:creationId xmlns:a16="http://schemas.microsoft.com/office/drawing/2014/main" id="{14A1E5EF-9681-4281-AA92-20FB26161B8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0" name="Text Box 17">
          <a:extLst>
            <a:ext uri="{FF2B5EF4-FFF2-40B4-BE49-F238E27FC236}">
              <a16:creationId xmlns:a16="http://schemas.microsoft.com/office/drawing/2014/main" id="{EA73726D-E231-45C9-8BBA-0888721324E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1" name="Text Box 6">
          <a:extLst>
            <a:ext uri="{FF2B5EF4-FFF2-40B4-BE49-F238E27FC236}">
              <a16:creationId xmlns:a16="http://schemas.microsoft.com/office/drawing/2014/main" id="{970A91AF-C941-490C-8DBD-64EAE478A0B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2" name="Text Box 7">
          <a:extLst>
            <a:ext uri="{FF2B5EF4-FFF2-40B4-BE49-F238E27FC236}">
              <a16:creationId xmlns:a16="http://schemas.microsoft.com/office/drawing/2014/main" id="{20F8ABCA-6535-4428-A787-6E6D9D270E5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3" name="Text Box 8">
          <a:extLst>
            <a:ext uri="{FF2B5EF4-FFF2-40B4-BE49-F238E27FC236}">
              <a16:creationId xmlns:a16="http://schemas.microsoft.com/office/drawing/2014/main" id="{B00F2002-F895-4EE2-9FE4-2F0C06AFAD7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4" name="Text Box 9">
          <a:extLst>
            <a:ext uri="{FF2B5EF4-FFF2-40B4-BE49-F238E27FC236}">
              <a16:creationId xmlns:a16="http://schemas.microsoft.com/office/drawing/2014/main" id="{97DDE78C-B297-46AA-A02A-692227EF05C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5" name="Text Box 10">
          <a:extLst>
            <a:ext uri="{FF2B5EF4-FFF2-40B4-BE49-F238E27FC236}">
              <a16:creationId xmlns:a16="http://schemas.microsoft.com/office/drawing/2014/main" id="{9AFEF535-3461-4CA7-BDE2-D6FB0605D70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6" name="Text Box 11">
          <a:extLst>
            <a:ext uri="{FF2B5EF4-FFF2-40B4-BE49-F238E27FC236}">
              <a16:creationId xmlns:a16="http://schemas.microsoft.com/office/drawing/2014/main" id="{5C38BD6B-8265-48B3-81F5-64398627AB4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7" name="Text Box 12">
          <a:extLst>
            <a:ext uri="{FF2B5EF4-FFF2-40B4-BE49-F238E27FC236}">
              <a16:creationId xmlns:a16="http://schemas.microsoft.com/office/drawing/2014/main" id="{A8BB5027-7B5B-4EBB-98FB-59FFF00C8B7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8" name="Text Box 13">
          <a:extLst>
            <a:ext uri="{FF2B5EF4-FFF2-40B4-BE49-F238E27FC236}">
              <a16:creationId xmlns:a16="http://schemas.microsoft.com/office/drawing/2014/main" id="{646C14FE-FE69-4754-857E-3D48771F386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69" name="Text Box 14">
          <a:extLst>
            <a:ext uri="{FF2B5EF4-FFF2-40B4-BE49-F238E27FC236}">
              <a16:creationId xmlns:a16="http://schemas.microsoft.com/office/drawing/2014/main" id="{8D2C00A3-C842-4860-85BA-651CB93D5FB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0" name="Text Box 15">
          <a:extLst>
            <a:ext uri="{FF2B5EF4-FFF2-40B4-BE49-F238E27FC236}">
              <a16:creationId xmlns:a16="http://schemas.microsoft.com/office/drawing/2014/main" id="{563FEC2A-E3D7-45F9-AC9A-C87FC847517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1" name="Text Box 16">
          <a:extLst>
            <a:ext uri="{FF2B5EF4-FFF2-40B4-BE49-F238E27FC236}">
              <a16:creationId xmlns:a16="http://schemas.microsoft.com/office/drawing/2014/main" id="{7E1B9A88-336A-403D-AAD1-762B2689954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2" name="Text Box 17">
          <a:extLst>
            <a:ext uri="{FF2B5EF4-FFF2-40B4-BE49-F238E27FC236}">
              <a16:creationId xmlns:a16="http://schemas.microsoft.com/office/drawing/2014/main" id="{25BB016B-E9C4-4F8E-A65E-FB7A3D1B7E8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3" name="Text Box 7">
          <a:extLst>
            <a:ext uri="{FF2B5EF4-FFF2-40B4-BE49-F238E27FC236}">
              <a16:creationId xmlns:a16="http://schemas.microsoft.com/office/drawing/2014/main" id="{79703056-B262-450C-B1CB-5DC064955D2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4" name="Text Box 8">
          <a:extLst>
            <a:ext uri="{FF2B5EF4-FFF2-40B4-BE49-F238E27FC236}">
              <a16:creationId xmlns:a16="http://schemas.microsoft.com/office/drawing/2014/main" id="{80775189-1325-4AFC-9697-1BD97825F09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5" name="Text Box 9">
          <a:extLst>
            <a:ext uri="{FF2B5EF4-FFF2-40B4-BE49-F238E27FC236}">
              <a16:creationId xmlns:a16="http://schemas.microsoft.com/office/drawing/2014/main" id="{10A8DEE6-0A63-4FBF-8F8C-91322820BD3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6" name="Text Box 10">
          <a:extLst>
            <a:ext uri="{FF2B5EF4-FFF2-40B4-BE49-F238E27FC236}">
              <a16:creationId xmlns:a16="http://schemas.microsoft.com/office/drawing/2014/main" id="{040FCDCF-045C-4831-8C9F-73819006128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7" name="Text Box 11">
          <a:extLst>
            <a:ext uri="{FF2B5EF4-FFF2-40B4-BE49-F238E27FC236}">
              <a16:creationId xmlns:a16="http://schemas.microsoft.com/office/drawing/2014/main" id="{85F86CF6-C82A-4995-9CAA-102E850BDCD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8" name="Text Box 12">
          <a:extLst>
            <a:ext uri="{FF2B5EF4-FFF2-40B4-BE49-F238E27FC236}">
              <a16:creationId xmlns:a16="http://schemas.microsoft.com/office/drawing/2014/main" id="{5C7D8AAF-DDE4-4B3A-974B-AB8D9306C61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79" name="Text Box 13">
          <a:extLst>
            <a:ext uri="{FF2B5EF4-FFF2-40B4-BE49-F238E27FC236}">
              <a16:creationId xmlns:a16="http://schemas.microsoft.com/office/drawing/2014/main" id="{747428C0-EEB0-40EC-9346-21597B7EAD4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0" name="Text Box 14">
          <a:extLst>
            <a:ext uri="{FF2B5EF4-FFF2-40B4-BE49-F238E27FC236}">
              <a16:creationId xmlns:a16="http://schemas.microsoft.com/office/drawing/2014/main" id="{81D8A848-DADB-4A0E-8255-B64901D2F42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1" name="Text Box 15">
          <a:extLst>
            <a:ext uri="{FF2B5EF4-FFF2-40B4-BE49-F238E27FC236}">
              <a16:creationId xmlns:a16="http://schemas.microsoft.com/office/drawing/2014/main" id="{30331B15-2CCD-4EB3-A89C-A2E9CAC5ADA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2" name="Text Box 16">
          <a:extLst>
            <a:ext uri="{FF2B5EF4-FFF2-40B4-BE49-F238E27FC236}">
              <a16:creationId xmlns:a16="http://schemas.microsoft.com/office/drawing/2014/main" id="{21BBDFDF-3EF5-44E8-B527-6978730D9D8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3" name="Text Box 17">
          <a:extLst>
            <a:ext uri="{FF2B5EF4-FFF2-40B4-BE49-F238E27FC236}">
              <a16:creationId xmlns:a16="http://schemas.microsoft.com/office/drawing/2014/main" id="{75D803DD-45C4-426D-9296-0D879350FA8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4" name="Text Box 6">
          <a:extLst>
            <a:ext uri="{FF2B5EF4-FFF2-40B4-BE49-F238E27FC236}">
              <a16:creationId xmlns:a16="http://schemas.microsoft.com/office/drawing/2014/main" id="{BACA6DDB-2EF6-4FED-B69C-FC4C373B5D1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5" name="Text Box 7">
          <a:extLst>
            <a:ext uri="{FF2B5EF4-FFF2-40B4-BE49-F238E27FC236}">
              <a16:creationId xmlns:a16="http://schemas.microsoft.com/office/drawing/2014/main" id="{0691215C-5F12-45A8-B66F-ACA8C1E3B43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6" name="Text Box 8">
          <a:extLst>
            <a:ext uri="{FF2B5EF4-FFF2-40B4-BE49-F238E27FC236}">
              <a16:creationId xmlns:a16="http://schemas.microsoft.com/office/drawing/2014/main" id="{51501C96-B34D-43F1-8021-227C33F1958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7" name="Text Box 9">
          <a:extLst>
            <a:ext uri="{FF2B5EF4-FFF2-40B4-BE49-F238E27FC236}">
              <a16:creationId xmlns:a16="http://schemas.microsoft.com/office/drawing/2014/main" id="{151865F1-BC76-42BC-8879-DEF672247CD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8" name="Text Box 10">
          <a:extLst>
            <a:ext uri="{FF2B5EF4-FFF2-40B4-BE49-F238E27FC236}">
              <a16:creationId xmlns:a16="http://schemas.microsoft.com/office/drawing/2014/main" id="{796791BD-A2E0-40FD-BDC4-1A09015BD07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89" name="Text Box 11">
          <a:extLst>
            <a:ext uri="{FF2B5EF4-FFF2-40B4-BE49-F238E27FC236}">
              <a16:creationId xmlns:a16="http://schemas.microsoft.com/office/drawing/2014/main" id="{96AA0BB8-DCE9-4C2F-9EF6-AA37DEE3A96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0" name="Text Box 12">
          <a:extLst>
            <a:ext uri="{FF2B5EF4-FFF2-40B4-BE49-F238E27FC236}">
              <a16:creationId xmlns:a16="http://schemas.microsoft.com/office/drawing/2014/main" id="{B034E4E0-290E-47AC-A798-8C7646AE7AA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1" name="Text Box 13">
          <a:extLst>
            <a:ext uri="{FF2B5EF4-FFF2-40B4-BE49-F238E27FC236}">
              <a16:creationId xmlns:a16="http://schemas.microsoft.com/office/drawing/2014/main" id="{419C95EF-03DD-4011-B7E3-20449587136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2" name="Text Box 14">
          <a:extLst>
            <a:ext uri="{FF2B5EF4-FFF2-40B4-BE49-F238E27FC236}">
              <a16:creationId xmlns:a16="http://schemas.microsoft.com/office/drawing/2014/main" id="{427CC5AB-1152-4F18-82BC-EDE4B80F329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3" name="Text Box 15">
          <a:extLst>
            <a:ext uri="{FF2B5EF4-FFF2-40B4-BE49-F238E27FC236}">
              <a16:creationId xmlns:a16="http://schemas.microsoft.com/office/drawing/2014/main" id="{3D5EA294-00E2-4928-8457-190FE7EE63A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4" name="Text Box 16">
          <a:extLst>
            <a:ext uri="{FF2B5EF4-FFF2-40B4-BE49-F238E27FC236}">
              <a16:creationId xmlns:a16="http://schemas.microsoft.com/office/drawing/2014/main" id="{B5169CAE-476B-415E-9652-8939CCF039A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5" name="Text Box 17">
          <a:extLst>
            <a:ext uri="{FF2B5EF4-FFF2-40B4-BE49-F238E27FC236}">
              <a16:creationId xmlns:a16="http://schemas.microsoft.com/office/drawing/2014/main" id="{89C2E069-DCE2-46CE-9E97-BB4CC8561E0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6" name="Text Box 6">
          <a:extLst>
            <a:ext uri="{FF2B5EF4-FFF2-40B4-BE49-F238E27FC236}">
              <a16:creationId xmlns:a16="http://schemas.microsoft.com/office/drawing/2014/main" id="{C1E43BEA-7F07-4540-9B1F-7E25111EEC0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7" name="Text Box 7">
          <a:extLst>
            <a:ext uri="{FF2B5EF4-FFF2-40B4-BE49-F238E27FC236}">
              <a16:creationId xmlns:a16="http://schemas.microsoft.com/office/drawing/2014/main" id="{433B7353-984C-4170-88B9-99671879092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8" name="Text Box 8">
          <a:extLst>
            <a:ext uri="{FF2B5EF4-FFF2-40B4-BE49-F238E27FC236}">
              <a16:creationId xmlns:a16="http://schemas.microsoft.com/office/drawing/2014/main" id="{3AE3B9BA-BA55-4614-9825-3B86128BDF1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299" name="Text Box 9">
          <a:extLst>
            <a:ext uri="{FF2B5EF4-FFF2-40B4-BE49-F238E27FC236}">
              <a16:creationId xmlns:a16="http://schemas.microsoft.com/office/drawing/2014/main" id="{6CE149EE-1500-4C14-A736-E4E3C0529F3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0" name="Text Box 10">
          <a:extLst>
            <a:ext uri="{FF2B5EF4-FFF2-40B4-BE49-F238E27FC236}">
              <a16:creationId xmlns:a16="http://schemas.microsoft.com/office/drawing/2014/main" id="{8A085491-3AED-4D98-8953-D2AF578C49B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1" name="Text Box 11">
          <a:extLst>
            <a:ext uri="{FF2B5EF4-FFF2-40B4-BE49-F238E27FC236}">
              <a16:creationId xmlns:a16="http://schemas.microsoft.com/office/drawing/2014/main" id="{596A2A09-8D79-4CA9-87C0-FAC90526ADF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2" name="Text Box 12">
          <a:extLst>
            <a:ext uri="{FF2B5EF4-FFF2-40B4-BE49-F238E27FC236}">
              <a16:creationId xmlns:a16="http://schemas.microsoft.com/office/drawing/2014/main" id="{34830DE1-0FB7-4AC1-8E13-9AF48E98292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3" name="Text Box 13">
          <a:extLst>
            <a:ext uri="{FF2B5EF4-FFF2-40B4-BE49-F238E27FC236}">
              <a16:creationId xmlns:a16="http://schemas.microsoft.com/office/drawing/2014/main" id="{CF12746E-89AF-4F2F-A344-A4947085B96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4" name="Text Box 14">
          <a:extLst>
            <a:ext uri="{FF2B5EF4-FFF2-40B4-BE49-F238E27FC236}">
              <a16:creationId xmlns:a16="http://schemas.microsoft.com/office/drawing/2014/main" id="{C1519EB3-75F6-4040-9DB7-4E1034DD358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5" name="Text Box 15">
          <a:extLst>
            <a:ext uri="{FF2B5EF4-FFF2-40B4-BE49-F238E27FC236}">
              <a16:creationId xmlns:a16="http://schemas.microsoft.com/office/drawing/2014/main" id="{50FB3918-0D66-4EBB-8CB4-5CD846D4D22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6" name="Text Box 16">
          <a:extLst>
            <a:ext uri="{FF2B5EF4-FFF2-40B4-BE49-F238E27FC236}">
              <a16:creationId xmlns:a16="http://schemas.microsoft.com/office/drawing/2014/main" id="{7DA11E0E-C13D-4CF9-9467-65BCF617477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7" name="Text Box 17">
          <a:extLst>
            <a:ext uri="{FF2B5EF4-FFF2-40B4-BE49-F238E27FC236}">
              <a16:creationId xmlns:a16="http://schemas.microsoft.com/office/drawing/2014/main" id="{2900203A-9325-470A-AC81-4DBCD1196AA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8" name="Text Box 6">
          <a:extLst>
            <a:ext uri="{FF2B5EF4-FFF2-40B4-BE49-F238E27FC236}">
              <a16:creationId xmlns:a16="http://schemas.microsoft.com/office/drawing/2014/main" id="{F6A4DD65-26D3-4064-8363-425EE805CBD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09" name="Text Box 7">
          <a:extLst>
            <a:ext uri="{FF2B5EF4-FFF2-40B4-BE49-F238E27FC236}">
              <a16:creationId xmlns:a16="http://schemas.microsoft.com/office/drawing/2014/main" id="{963DF820-C219-4523-8720-C310B6BD8E3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0" name="Text Box 8">
          <a:extLst>
            <a:ext uri="{FF2B5EF4-FFF2-40B4-BE49-F238E27FC236}">
              <a16:creationId xmlns:a16="http://schemas.microsoft.com/office/drawing/2014/main" id="{B04F6A14-F108-4DF3-96F6-6DC43BBAEC1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1" name="Text Box 9">
          <a:extLst>
            <a:ext uri="{FF2B5EF4-FFF2-40B4-BE49-F238E27FC236}">
              <a16:creationId xmlns:a16="http://schemas.microsoft.com/office/drawing/2014/main" id="{67C811B9-B8FB-4B2E-92C4-AEBF92F0308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2" name="Text Box 10">
          <a:extLst>
            <a:ext uri="{FF2B5EF4-FFF2-40B4-BE49-F238E27FC236}">
              <a16:creationId xmlns:a16="http://schemas.microsoft.com/office/drawing/2014/main" id="{DDFA6299-7124-48D1-93A5-185EA21C0B5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3" name="Text Box 11">
          <a:extLst>
            <a:ext uri="{FF2B5EF4-FFF2-40B4-BE49-F238E27FC236}">
              <a16:creationId xmlns:a16="http://schemas.microsoft.com/office/drawing/2014/main" id="{4E0031CE-D58C-48DC-9AEE-2A15706E2E5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4" name="Text Box 12">
          <a:extLst>
            <a:ext uri="{FF2B5EF4-FFF2-40B4-BE49-F238E27FC236}">
              <a16:creationId xmlns:a16="http://schemas.microsoft.com/office/drawing/2014/main" id="{BDBFA8DE-1B62-43C5-A09C-E63B7640705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5" name="Text Box 13">
          <a:extLst>
            <a:ext uri="{FF2B5EF4-FFF2-40B4-BE49-F238E27FC236}">
              <a16:creationId xmlns:a16="http://schemas.microsoft.com/office/drawing/2014/main" id="{7AC5FB7B-9F26-44BA-8F88-CB54D7FC81C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6" name="Text Box 14">
          <a:extLst>
            <a:ext uri="{FF2B5EF4-FFF2-40B4-BE49-F238E27FC236}">
              <a16:creationId xmlns:a16="http://schemas.microsoft.com/office/drawing/2014/main" id="{0A2ED3F3-1FE9-443C-8BB0-EAEF443B3E5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7" name="Text Box 15">
          <a:extLst>
            <a:ext uri="{FF2B5EF4-FFF2-40B4-BE49-F238E27FC236}">
              <a16:creationId xmlns:a16="http://schemas.microsoft.com/office/drawing/2014/main" id="{D978B047-0A5C-4745-A69E-017630A1D9C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8" name="Text Box 16">
          <a:extLst>
            <a:ext uri="{FF2B5EF4-FFF2-40B4-BE49-F238E27FC236}">
              <a16:creationId xmlns:a16="http://schemas.microsoft.com/office/drawing/2014/main" id="{974922C1-290E-4BE6-A55F-5CB8A427AEA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19" name="Text Box 17">
          <a:extLst>
            <a:ext uri="{FF2B5EF4-FFF2-40B4-BE49-F238E27FC236}">
              <a16:creationId xmlns:a16="http://schemas.microsoft.com/office/drawing/2014/main" id="{B6DE75C8-DCF1-4B45-B555-FFFB0642C04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0" name="Text Box 7">
          <a:extLst>
            <a:ext uri="{FF2B5EF4-FFF2-40B4-BE49-F238E27FC236}">
              <a16:creationId xmlns:a16="http://schemas.microsoft.com/office/drawing/2014/main" id="{37DA2DCC-3EC2-4A54-9082-A2AE20129E8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1" name="Text Box 8">
          <a:extLst>
            <a:ext uri="{FF2B5EF4-FFF2-40B4-BE49-F238E27FC236}">
              <a16:creationId xmlns:a16="http://schemas.microsoft.com/office/drawing/2014/main" id="{7A4AF8B6-B084-4D86-B838-5D370C528D2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2" name="Text Box 9">
          <a:extLst>
            <a:ext uri="{FF2B5EF4-FFF2-40B4-BE49-F238E27FC236}">
              <a16:creationId xmlns:a16="http://schemas.microsoft.com/office/drawing/2014/main" id="{6671B16E-8659-4959-B911-92E7CB3F2F2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3" name="Text Box 10">
          <a:extLst>
            <a:ext uri="{FF2B5EF4-FFF2-40B4-BE49-F238E27FC236}">
              <a16:creationId xmlns:a16="http://schemas.microsoft.com/office/drawing/2014/main" id="{17DA7DF2-8EA0-474C-8800-881E4D5F520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4" name="Text Box 11">
          <a:extLst>
            <a:ext uri="{FF2B5EF4-FFF2-40B4-BE49-F238E27FC236}">
              <a16:creationId xmlns:a16="http://schemas.microsoft.com/office/drawing/2014/main" id="{45579005-5FDB-422A-821B-1E0D9EB5785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5" name="Text Box 12">
          <a:extLst>
            <a:ext uri="{FF2B5EF4-FFF2-40B4-BE49-F238E27FC236}">
              <a16:creationId xmlns:a16="http://schemas.microsoft.com/office/drawing/2014/main" id="{DDBB9F76-C324-49EA-BE1A-9C87DA0ED52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6" name="Text Box 13">
          <a:extLst>
            <a:ext uri="{FF2B5EF4-FFF2-40B4-BE49-F238E27FC236}">
              <a16:creationId xmlns:a16="http://schemas.microsoft.com/office/drawing/2014/main" id="{76852B72-482E-4532-8CE1-E25923AE141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7" name="Text Box 14">
          <a:extLst>
            <a:ext uri="{FF2B5EF4-FFF2-40B4-BE49-F238E27FC236}">
              <a16:creationId xmlns:a16="http://schemas.microsoft.com/office/drawing/2014/main" id="{F75F044E-B878-4609-869C-DBD93345AA7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8" name="Text Box 15">
          <a:extLst>
            <a:ext uri="{FF2B5EF4-FFF2-40B4-BE49-F238E27FC236}">
              <a16:creationId xmlns:a16="http://schemas.microsoft.com/office/drawing/2014/main" id="{BF7613E4-0772-4091-81FD-17107A7B561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29" name="Text Box 16">
          <a:extLst>
            <a:ext uri="{FF2B5EF4-FFF2-40B4-BE49-F238E27FC236}">
              <a16:creationId xmlns:a16="http://schemas.microsoft.com/office/drawing/2014/main" id="{E09F0CA9-6019-4896-AB10-6128429F828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0" name="Text Box 17">
          <a:extLst>
            <a:ext uri="{FF2B5EF4-FFF2-40B4-BE49-F238E27FC236}">
              <a16:creationId xmlns:a16="http://schemas.microsoft.com/office/drawing/2014/main" id="{9F9367A3-CA57-4258-8021-494844DD0F5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1" name="Text Box 6">
          <a:extLst>
            <a:ext uri="{FF2B5EF4-FFF2-40B4-BE49-F238E27FC236}">
              <a16:creationId xmlns:a16="http://schemas.microsoft.com/office/drawing/2014/main" id="{E5F6C823-D58C-4220-B45C-6FC11C626CB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2" name="Text Box 7">
          <a:extLst>
            <a:ext uri="{FF2B5EF4-FFF2-40B4-BE49-F238E27FC236}">
              <a16:creationId xmlns:a16="http://schemas.microsoft.com/office/drawing/2014/main" id="{6A87CD8D-D10C-482E-87BD-FFA7F38CA44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3" name="Text Box 8">
          <a:extLst>
            <a:ext uri="{FF2B5EF4-FFF2-40B4-BE49-F238E27FC236}">
              <a16:creationId xmlns:a16="http://schemas.microsoft.com/office/drawing/2014/main" id="{9B4F1A31-6EEF-48DF-885C-40AA34D390E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4" name="Text Box 9">
          <a:extLst>
            <a:ext uri="{FF2B5EF4-FFF2-40B4-BE49-F238E27FC236}">
              <a16:creationId xmlns:a16="http://schemas.microsoft.com/office/drawing/2014/main" id="{824AAC3B-8017-4C79-8500-242BB43EA61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5" name="Text Box 10">
          <a:extLst>
            <a:ext uri="{FF2B5EF4-FFF2-40B4-BE49-F238E27FC236}">
              <a16:creationId xmlns:a16="http://schemas.microsoft.com/office/drawing/2014/main" id="{DBC6CA46-E9E7-472C-8C94-37F133F30C2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6" name="Text Box 11">
          <a:extLst>
            <a:ext uri="{FF2B5EF4-FFF2-40B4-BE49-F238E27FC236}">
              <a16:creationId xmlns:a16="http://schemas.microsoft.com/office/drawing/2014/main" id="{C9307833-F92D-42CA-AFEA-53B2095CBCD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7" name="Text Box 12">
          <a:extLst>
            <a:ext uri="{FF2B5EF4-FFF2-40B4-BE49-F238E27FC236}">
              <a16:creationId xmlns:a16="http://schemas.microsoft.com/office/drawing/2014/main" id="{05F7A536-D022-45F4-B657-BF6A15DF939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8" name="Text Box 13">
          <a:extLst>
            <a:ext uri="{FF2B5EF4-FFF2-40B4-BE49-F238E27FC236}">
              <a16:creationId xmlns:a16="http://schemas.microsoft.com/office/drawing/2014/main" id="{D285430C-B565-4492-9A81-554400F7324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39" name="Text Box 14">
          <a:extLst>
            <a:ext uri="{FF2B5EF4-FFF2-40B4-BE49-F238E27FC236}">
              <a16:creationId xmlns:a16="http://schemas.microsoft.com/office/drawing/2014/main" id="{73A1D94E-6FD5-44A1-B973-C527B7EF225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0" name="Text Box 15">
          <a:extLst>
            <a:ext uri="{FF2B5EF4-FFF2-40B4-BE49-F238E27FC236}">
              <a16:creationId xmlns:a16="http://schemas.microsoft.com/office/drawing/2014/main" id="{3F768D9A-0031-4C4A-9687-6243E1C8550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1" name="Text Box 16">
          <a:extLst>
            <a:ext uri="{FF2B5EF4-FFF2-40B4-BE49-F238E27FC236}">
              <a16:creationId xmlns:a16="http://schemas.microsoft.com/office/drawing/2014/main" id="{B6F27A8F-D5E1-4B55-B13E-75B01A9893C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2" name="Text Box 17">
          <a:extLst>
            <a:ext uri="{FF2B5EF4-FFF2-40B4-BE49-F238E27FC236}">
              <a16:creationId xmlns:a16="http://schemas.microsoft.com/office/drawing/2014/main" id="{AAA02DEA-5E0B-4005-A6A5-C29197D7B3A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3" name="Text Box 6">
          <a:extLst>
            <a:ext uri="{FF2B5EF4-FFF2-40B4-BE49-F238E27FC236}">
              <a16:creationId xmlns:a16="http://schemas.microsoft.com/office/drawing/2014/main" id="{BA9B3096-E804-432B-AA0F-54175CD6C15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4" name="Text Box 7">
          <a:extLst>
            <a:ext uri="{FF2B5EF4-FFF2-40B4-BE49-F238E27FC236}">
              <a16:creationId xmlns:a16="http://schemas.microsoft.com/office/drawing/2014/main" id="{B3CF7B28-40E3-4839-B610-9FF4A16A4B8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5" name="Text Box 8">
          <a:extLst>
            <a:ext uri="{FF2B5EF4-FFF2-40B4-BE49-F238E27FC236}">
              <a16:creationId xmlns:a16="http://schemas.microsoft.com/office/drawing/2014/main" id="{8698D799-1C33-4AD0-9D9A-1428706FA69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6" name="Text Box 9">
          <a:extLst>
            <a:ext uri="{FF2B5EF4-FFF2-40B4-BE49-F238E27FC236}">
              <a16:creationId xmlns:a16="http://schemas.microsoft.com/office/drawing/2014/main" id="{64BAA67B-692D-4E46-8EA0-60A49D1DD24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7" name="Text Box 10">
          <a:extLst>
            <a:ext uri="{FF2B5EF4-FFF2-40B4-BE49-F238E27FC236}">
              <a16:creationId xmlns:a16="http://schemas.microsoft.com/office/drawing/2014/main" id="{9938D3A4-E7EF-4CDC-B7F0-79E07DCFA41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8" name="Text Box 11">
          <a:extLst>
            <a:ext uri="{FF2B5EF4-FFF2-40B4-BE49-F238E27FC236}">
              <a16:creationId xmlns:a16="http://schemas.microsoft.com/office/drawing/2014/main" id="{38686D61-B32D-4E5E-BAE0-1F9518899E0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49" name="Text Box 12">
          <a:extLst>
            <a:ext uri="{FF2B5EF4-FFF2-40B4-BE49-F238E27FC236}">
              <a16:creationId xmlns:a16="http://schemas.microsoft.com/office/drawing/2014/main" id="{305DFB38-99EC-4668-942E-C8BF72B56A3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0" name="Text Box 13">
          <a:extLst>
            <a:ext uri="{FF2B5EF4-FFF2-40B4-BE49-F238E27FC236}">
              <a16:creationId xmlns:a16="http://schemas.microsoft.com/office/drawing/2014/main" id="{41A27B47-F471-4446-BEB0-8C7A9699B9E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1" name="Text Box 14">
          <a:extLst>
            <a:ext uri="{FF2B5EF4-FFF2-40B4-BE49-F238E27FC236}">
              <a16:creationId xmlns:a16="http://schemas.microsoft.com/office/drawing/2014/main" id="{B0E0DDEF-AA20-41EA-96A2-2713D533011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2" name="Text Box 15">
          <a:extLst>
            <a:ext uri="{FF2B5EF4-FFF2-40B4-BE49-F238E27FC236}">
              <a16:creationId xmlns:a16="http://schemas.microsoft.com/office/drawing/2014/main" id="{9360FDCD-3F46-4E40-A59F-5A6BC39F40B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3" name="Text Box 16">
          <a:extLst>
            <a:ext uri="{FF2B5EF4-FFF2-40B4-BE49-F238E27FC236}">
              <a16:creationId xmlns:a16="http://schemas.microsoft.com/office/drawing/2014/main" id="{C81BC040-ED9D-4496-AD1D-1525419B2AB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4" name="Text Box 17">
          <a:extLst>
            <a:ext uri="{FF2B5EF4-FFF2-40B4-BE49-F238E27FC236}">
              <a16:creationId xmlns:a16="http://schemas.microsoft.com/office/drawing/2014/main" id="{DEDA1524-E68A-477E-8107-DF7426595D7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5" name="Text Box 6">
          <a:extLst>
            <a:ext uri="{FF2B5EF4-FFF2-40B4-BE49-F238E27FC236}">
              <a16:creationId xmlns:a16="http://schemas.microsoft.com/office/drawing/2014/main" id="{A06E3865-76D8-4674-A9EA-E198FEE9572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6" name="Text Box 7">
          <a:extLst>
            <a:ext uri="{FF2B5EF4-FFF2-40B4-BE49-F238E27FC236}">
              <a16:creationId xmlns:a16="http://schemas.microsoft.com/office/drawing/2014/main" id="{D3BF295F-9E59-43AD-B89C-E5264C8DB5B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7" name="Text Box 8">
          <a:extLst>
            <a:ext uri="{FF2B5EF4-FFF2-40B4-BE49-F238E27FC236}">
              <a16:creationId xmlns:a16="http://schemas.microsoft.com/office/drawing/2014/main" id="{6AA519AC-7636-4AFD-A074-AB994F23B75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8" name="Text Box 9">
          <a:extLst>
            <a:ext uri="{FF2B5EF4-FFF2-40B4-BE49-F238E27FC236}">
              <a16:creationId xmlns:a16="http://schemas.microsoft.com/office/drawing/2014/main" id="{FB9839B0-43D9-4712-9360-4B81EE5DAB0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59" name="Text Box 10">
          <a:extLst>
            <a:ext uri="{FF2B5EF4-FFF2-40B4-BE49-F238E27FC236}">
              <a16:creationId xmlns:a16="http://schemas.microsoft.com/office/drawing/2014/main" id="{75BD6F72-E30C-44D5-B734-273E941B6F5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0" name="Text Box 11">
          <a:extLst>
            <a:ext uri="{FF2B5EF4-FFF2-40B4-BE49-F238E27FC236}">
              <a16:creationId xmlns:a16="http://schemas.microsoft.com/office/drawing/2014/main" id="{DDB3B74E-1851-4474-B2DF-ED4D752CD38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1" name="Text Box 12">
          <a:extLst>
            <a:ext uri="{FF2B5EF4-FFF2-40B4-BE49-F238E27FC236}">
              <a16:creationId xmlns:a16="http://schemas.microsoft.com/office/drawing/2014/main" id="{B2F43437-9ACD-4157-B9F2-AE77C0135A8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2" name="Text Box 13">
          <a:extLst>
            <a:ext uri="{FF2B5EF4-FFF2-40B4-BE49-F238E27FC236}">
              <a16:creationId xmlns:a16="http://schemas.microsoft.com/office/drawing/2014/main" id="{C4A66A3B-B59A-44CD-92A1-7792BB89699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3" name="Text Box 14">
          <a:extLst>
            <a:ext uri="{FF2B5EF4-FFF2-40B4-BE49-F238E27FC236}">
              <a16:creationId xmlns:a16="http://schemas.microsoft.com/office/drawing/2014/main" id="{69A6BE3D-179A-4DDA-9E21-68AB7720D66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4" name="Text Box 15">
          <a:extLst>
            <a:ext uri="{FF2B5EF4-FFF2-40B4-BE49-F238E27FC236}">
              <a16:creationId xmlns:a16="http://schemas.microsoft.com/office/drawing/2014/main" id="{2CC1C936-9E36-4E0C-AD57-EE472098258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5" name="Text Box 16">
          <a:extLst>
            <a:ext uri="{FF2B5EF4-FFF2-40B4-BE49-F238E27FC236}">
              <a16:creationId xmlns:a16="http://schemas.microsoft.com/office/drawing/2014/main" id="{55E2F958-AC3E-48D4-91CA-239C4170179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6" name="Text Box 17">
          <a:extLst>
            <a:ext uri="{FF2B5EF4-FFF2-40B4-BE49-F238E27FC236}">
              <a16:creationId xmlns:a16="http://schemas.microsoft.com/office/drawing/2014/main" id="{A69553D9-052F-4418-9588-886D6D2C050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7" name="Text Box 7">
          <a:extLst>
            <a:ext uri="{FF2B5EF4-FFF2-40B4-BE49-F238E27FC236}">
              <a16:creationId xmlns:a16="http://schemas.microsoft.com/office/drawing/2014/main" id="{764BFFAA-AE77-499F-B94D-471E189A12E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8" name="Text Box 8">
          <a:extLst>
            <a:ext uri="{FF2B5EF4-FFF2-40B4-BE49-F238E27FC236}">
              <a16:creationId xmlns:a16="http://schemas.microsoft.com/office/drawing/2014/main" id="{04BACFB5-3EE7-4267-A76A-D24E0E8FA0B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69" name="Text Box 9">
          <a:extLst>
            <a:ext uri="{FF2B5EF4-FFF2-40B4-BE49-F238E27FC236}">
              <a16:creationId xmlns:a16="http://schemas.microsoft.com/office/drawing/2014/main" id="{469C4979-7825-4AEC-BDF7-3EF17B4FD65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0" name="Text Box 10">
          <a:extLst>
            <a:ext uri="{FF2B5EF4-FFF2-40B4-BE49-F238E27FC236}">
              <a16:creationId xmlns:a16="http://schemas.microsoft.com/office/drawing/2014/main" id="{E76FAB2A-59DB-435D-BB2F-FAE01B2DF1E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1" name="Text Box 11">
          <a:extLst>
            <a:ext uri="{FF2B5EF4-FFF2-40B4-BE49-F238E27FC236}">
              <a16:creationId xmlns:a16="http://schemas.microsoft.com/office/drawing/2014/main" id="{750087D8-8ADD-4C86-A978-EFDFE15EA93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2" name="Text Box 12">
          <a:extLst>
            <a:ext uri="{FF2B5EF4-FFF2-40B4-BE49-F238E27FC236}">
              <a16:creationId xmlns:a16="http://schemas.microsoft.com/office/drawing/2014/main" id="{777B3810-E1AD-457C-815F-6351047512E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3" name="Text Box 13">
          <a:extLst>
            <a:ext uri="{FF2B5EF4-FFF2-40B4-BE49-F238E27FC236}">
              <a16:creationId xmlns:a16="http://schemas.microsoft.com/office/drawing/2014/main" id="{92AA535E-1CC3-451A-837A-0D37359088D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4" name="Text Box 14">
          <a:extLst>
            <a:ext uri="{FF2B5EF4-FFF2-40B4-BE49-F238E27FC236}">
              <a16:creationId xmlns:a16="http://schemas.microsoft.com/office/drawing/2014/main" id="{91C502F8-16C4-4217-8B6F-46932A3CD23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5" name="Text Box 15">
          <a:extLst>
            <a:ext uri="{FF2B5EF4-FFF2-40B4-BE49-F238E27FC236}">
              <a16:creationId xmlns:a16="http://schemas.microsoft.com/office/drawing/2014/main" id="{4F8F05AD-55BB-43AA-86BE-B4C44204E76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6" name="Text Box 16">
          <a:extLst>
            <a:ext uri="{FF2B5EF4-FFF2-40B4-BE49-F238E27FC236}">
              <a16:creationId xmlns:a16="http://schemas.microsoft.com/office/drawing/2014/main" id="{000F1564-0CFC-4161-9914-CF1B1F9027B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7" name="Text Box 17">
          <a:extLst>
            <a:ext uri="{FF2B5EF4-FFF2-40B4-BE49-F238E27FC236}">
              <a16:creationId xmlns:a16="http://schemas.microsoft.com/office/drawing/2014/main" id="{B5806179-855B-4141-9836-90869BD90C4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8" name="Text Box 6">
          <a:extLst>
            <a:ext uri="{FF2B5EF4-FFF2-40B4-BE49-F238E27FC236}">
              <a16:creationId xmlns:a16="http://schemas.microsoft.com/office/drawing/2014/main" id="{1A7AC1FC-9B41-4BA6-A733-79A2700212E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79" name="Text Box 7">
          <a:extLst>
            <a:ext uri="{FF2B5EF4-FFF2-40B4-BE49-F238E27FC236}">
              <a16:creationId xmlns:a16="http://schemas.microsoft.com/office/drawing/2014/main" id="{DE4F3721-F4AB-45EF-BB43-22415F3901A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0" name="Text Box 8">
          <a:extLst>
            <a:ext uri="{FF2B5EF4-FFF2-40B4-BE49-F238E27FC236}">
              <a16:creationId xmlns:a16="http://schemas.microsoft.com/office/drawing/2014/main" id="{596C430D-D1B8-4427-84AB-F14A749D4E7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1" name="Text Box 9">
          <a:extLst>
            <a:ext uri="{FF2B5EF4-FFF2-40B4-BE49-F238E27FC236}">
              <a16:creationId xmlns:a16="http://schemas.microsoft.com/office/drawing/2014/main" id="{473AD625-5E88-43CE-8D9F-473DAD39A70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2" name="Text Box 10">
          <a:extLst>
            <a:ext uri="{FF2B5EF4-FFF2-40B4-BE49-F238E27FC236}">
              <a16:creationId xmlns:a16="http://schemas.microsoft.com/office/drawing/2014/main" id="{6275BA60-6E1C-41B9-BC2D-A39B97D8031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3" name="Text Box 11">
          <a:extLst>
            <a:ext uri="{FF2B5EF4-FFF2-40B4-BE49-F238E27FC236}">
              <a16:creationId xmlns:a16="http://schemas.microsoft.com/office/drawing/2014/main" id="{827D386D-2108-41D6-AE68-904BA0BD1AD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4" name="Text Box 12">
          <a:extLst>
            <a:ext uri="{FF2B5EF4-FFF2-40B4-BE49-F238E27FC236}">
              <a16:creationId xmlns:a16="http://schemas.microsoft.com/office/drawing/2014/main" id="{9BA4B17F-EE8E-42F4-8103-EE9405551CF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5" name="Text Box 13">
          <a:extLst>
            <a:ext uri="{FF2B5EF4-FFF2-40B4-BE49-F238E27FC236}">
              <a16:creationId xmlns:a16="http://schemas.microsoft.com/office/drawing/2014/main" id="{5D1D3623-AC94-4548-863A-4CB53E64B7D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6" name="Text Box 14">
          <a:extLst>
            <a:ext uri="{FF2B5EF4-FFF2-40B4-BE49-F238E27FC236}">
              <a16:creationId xmlns:a16="http://schemas.microsoft.com/office/drawing/2014/main" id="{87BF965D-7D33-4442-BB39-A3A2688E572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7" name="Text Box 15">
          <a:extLst>
            <a:ext uri="{FF2B5EF4-FFF2-40B4-BE49-F238E27FC236}">
              <a16:creationId xmlns:a16="http://schemas.microsoft.com/office/drawing/2014/main" id="{151CD5DC-C0F9-4EDE-829F-FA4CA6FF379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8" name="Text Box 16">
          <a:extLst>
            <a:ext uri="{FF2B5EF4-FFF2-40B4-BE49-F238E27FC236}">
              <a16:creationId xmlns:a16="http://schemas.microsoft.com/office/drawing/2014/main" id="{75E5F611-AC3F-4F1A-A645-2C47D3D2B19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89" name="Text Box 17">
          <a:extLst>
            <a:ext uri="{FF2B5EF4-FFF2-40B4-BE49-F238E27FC236}">
              <a16:creationId xmlns:a16="http://schemas.microsoft.com/office/drawing/2014/main" id="{56EBE8D5-8FB3-4511-A5F3-2A39704C86E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0" name="Text Box 6">
          <a:extLst>
            <a:ext uri="{FF2B5EF4-FFF2-40B4-BE49-F238E27FC236}">
              <a16:creationId xmlns:a16="http://schemas.microsoft.com/office/drawing/2014/main" id="{8390008C-AC1C-48EF-B1FA-7D8EB1E5CE9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1" name="Text Box 7">
          <a:extLst>
            <a:ext uri="{FF2B5EF4-FFF2-40B4-BE49-F238E27FC236}">
              <a16:creationId xmlns:a16="http://schemas.microsoft.com/office/drawing/2014/main" id="{408A8728-7E43-40D9-B2FF-69DF6A4686C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2" name="Text Box 8">
          <a:extLst>
            <a:ext uri="{FF2B5EF4-FFF2-40B4-BE49-F238E27FC236}">
              <a16:creationId xmlns:a16="http://schemas.microsoft.com/office/drawing/2014/main" id="{B0938B2D-15A7-4C4C-8C19-A47EA861E07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3" name="Text Box 9">
          <a:extLst>
            <a:ext uri="{FF2B5EF4-FFF2-40B4-BE49-F238E27FC236}">
              <a16:creationId xmlns:a16="http://schemas.microsoft.com/office/drawing/2014/main" id="{E33E9FCB-8CE9-46B0-92CB-55FCE127090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4" name="Text Box 10">
          <a:extLst>
            <a:ext uri="{FF2B5EF4-FFF2-40B4-BE49-F238E27FC236}">
              <a16:creationId xmlns:a16="http://schemas.microsoft.com/office/drawing/2014/main" id="{68F032AC-BF86-45EF-A1A8-7BBC277C573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5" name="Text Box 11">
          <a:extLst>
            <a:ext uri="{FF2B5EF4-FFF2-40B4-BE49-F238E27FC236}">
              <a16:creationId xmlns:a16="http://schemas.microsoft.com/office/drawing/2014/main" id="{B2ED3CDB-C2C2-45E8-A0EB-C3A953B81E9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6" name="Text Box 12">
          <a:extLst>
            <a:ext uri="{FF2B5EF4-FFF2-40B4-BE49-F238E27FC236}">
              <a16:creationId xmlns:a16="http://schemas.microsoft.com/office/drawing/2014/main" id="{8E3BB13D-41CF-48B7-9FE7-99773DF874F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7" name="Text Box 13">
          <a:extLst>
            <a:ext uri="{FF2B5EF4-FFF2-40B4-BE49-F238E27FC236}">
              <a16:creationId xmlns:a16="http://schemas.microsoft.com/office/drawing/2014/main" id="{2B3B27EC-DFC1-4558-9DB5-5244D5B751F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8" name="Text Box 14">
          <a:extLst>
            <a:ext uri="{FF2B5EF4-FFF2-40B4-BE49-F238E27FC236}">
              <a16:creationId xmlns:a16="http://schemas.microsoft.com/office/drawing/2014/main" id="{339EDC4E-8F81-411E-BC0D-AF5FAAFEC4D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399" name="Text Box 15">
          <a:extLst>
            <a:ext uri="{FF2B5EF4-FFF2-40B4-BE49-F238E27FC236}">
              <a16:creationId xmlns:a16="http://schemas.microsoft.com/office/drawing/2014/main" id="{64A2D65A-E4A1-40FC-918B-D6778C7C7FD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0" name="Text Box 16">
          <a:extLst>
            <a:ext uri="{FF2B5EF4-FFF2-40B4-BE49-F238E27FC236}">
              <a16:creationId xmlns:a16="http://schemas.microsoft.com/office/drawing/2014/main" id="{4096EFCB-F2B1-4429-9FC3-0118D2D4473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1" name="Text Box 17">
          <a:extLst>
            <a:ext uri="{FF2B5EF4-FFF2-40B4-BE49-F238E27FC236}">
              <a16:creationId xmlns:a16="http://schemas.microsoft.com/office/drawing/2014/main" id="{00F04E24-919B-47BD-B406-771CDCDB0D7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2" name="Text Box 6">
          <a:extLst>
            <a:ext uri="{FF2B5EF4-FFF2-40B4-BE49-F238E27FC236}">
              <a16:creationId xmlns:a16="http://schemas.microsoft.com/office/drawing/2014/main" id="{732A744D-1F75-41F7-9F82-3B3884EF14E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3" name="Text Box 7">
          <a:extLst>
            <a:ext uri="{FF2B5EF4-FFF2-40B4-BE49-F238E27FC236}">
              <a16:creationId xmlns:a16="http://schemas.microsoft.com/office/drawing/2014/main" id="{B0798756-FBBB-4B3D-AE19-131E0C4C135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4" name="Text Box 8">
          <a:extLst>
            <a:ext uri="{FF2B5EF4-FFF2-40B4-BE49-F238E27FC236}">
              <a16:creationId xmlns:a16="http://schemas.microsoft.com/office/drawing/2014/main" id="{2DA233A1-137E-40D9-9335-96FB597D3E0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5" name="Text Box 9">
          <a:extLst>
            <a:ext uri="{FF2B5EF4-FFF2-40B4-BE49-F238E27FC236}">
              <a16:creationId xmlns:a16="http://schemas.microsoft.com/office/drawing/2014/main" id="{F39A6AE8-682D-4BF2-A405-5FEF8DC7896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6" name="Text Box 10">
          <a:extLst>
            <a:ext uri="{FF2B5EF4-FFF2-40B4-BE49-F238E27FC236}">
              <a16:creationId xmlns:a16="http://schemas.microsoft.com/office/drawing/2014/main" id="{8703AB7B-D7C9-4362-B86D-AEDF0DEC5CC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7" name="Text Box 11">
          <a:extLst>
            <a:ext uri="{FF2B5EF4-FFF2-40B4-BE49-F238E27FC236}">
              <a16:creationId xmlns:a16="http://schemas.microsoft.com/office/drawing/2014/main" id="{BAE56E7F-601D-4A43-B7DC-C6DF68FE514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8" name="Text Box 12">
          <a:extLst>
            <a:ext uri="{FF2B5EF4-FFF2-40B4-BE49-F238E27FC236}">
              <a16:creationId xmlns:a16="http://schemas.microsoft.com/office/drawing/2014/main" id="{5A11A478-CA39-4A1C-9AC5-C367ADCBDB0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09" name="Text Box 13">
          <a:extLst>
            <a:ext uri="{FF2B5EF4-FFF2-40B4-BE49-F238E27FC236}">
              <a16:creationId xmlns:a16="http://schemas.microsoft.com/office/drawing/2014/main" id="{64B37C59-9F3F-443D-A7E8-88AE78CEFCB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0" name="Text Box 14">
          <a:extLst>
            <a:ext uri="{FF2B5EF4-FFF2-40B4-BE49-F238E27FC236}">
              <a16:creationId xmlns:a16="http://schemas.microsoft.com/office/drawing/2014/main" id="{CCF14DD7-6AC6-4C0E-B69C-7DA48D2A385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1" name="Text Box 15">
          <a:extLst>
            <a:ext uri="{FF2B5EF4-FFF2-40B4-BE49-F238E27FC236}">
              <a16:creationId xmlns:a16="http://schemas.microsoft.com/office/drawing/2014/main" id="{53F45818-BC37-4D91-91D9-85427EEA609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2" name="Text Box 16">
          <a:extLst>
            <a:ext uri="{FF2B5EF4-FFF2-40B4-BE49-F238E27FC236}">
              <a16:creationId xmlns:a16="http://schemas.microsoft.com/office/drawing/2014/main" id="{ED18F7D3-29B5-40F6-8EAE-E5C63A3E169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3" name="Text Box 17">
          <a:extLst>
            <a:ext uri="{FF2B5EF4-FFF2-40B4-BE49-F238E27FC236}">
              <a16:creationId xmlns:a16="http://schemas.microsoft.com/office/drawing/2014/main" id="{D8ACCDEC-EA79-4C01-9E28-296B0C1E64A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4" name="Text Box 7">
          <a:extLst>
            <a:ext uri="{FF2B5EF4-FFF2-40B4-BE49-F238E27FC236}">
              <a16:creationId xmlns:a16="http://schemas.microsoft.com/office/drawing/2014/main" id="{C2C45CEA-56FA-46A1-B787-A7C4D68F2C1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5" name="Text Box 8">
          <a:extLst>
            <a:ext uri="{FF2B5EF4-FFF2-40B4-BE49-F238E27FC236}">
              <a16:creationId xmlns:a16="http://schemas.microsoft.com/office/drawing/2014/main" id="{6C0B3346-FF10-44DE-A567-7E5D0513030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6" name="Text Box 9">
          <a:extLst>
            <a:ext uri="{FF2B5EF4-FFF2-40B4-BE49-F238E27FC236}">
              <a16:creationId xmlns:a16="http://schemas.microsoft.com/office/drawing/2014/main" id="{F855F163-7779-48D6-80CF-A4525423D6B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7" name="Text Box 10">
          <a:extLst>
            <a:ext uri="{FF2B5EF4-FFF2-40B4-BE49-F238E27FC236}">
              <a16:creationId xmlns:a16="http://schemas.microsoft.com/office/drawing/2014/main" id="{57FFDE62-D1E3-4BDC-805B-00F8F190EBB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8" name="Text Box 11">
          <a:extLst>
            <a:ext uri="{FF2B5EF4-FFF2-40B4-BE49-F238E27FC236}">
              <a16:creationId xmlns:a16="http://schemas.microsoft.com/office/drawing/2014/main" id="{9B29E184-14CA-4346-9CAF-567204E86AA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19" name="Text Box 12">
          <a:extLst>
            <a:ext uri="{FF2B5EF4-FFF2-40B4-BE49-F238E27FC236}">
              <a16:creationId xmlns:a16="http://schemas.microsoft.com/office/drawing/2014/main" id="{28C0618E-2D52-4475-9A4D-752D2B2386E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0" name="Text Box 13">
          <a:extLst>
            <a:ext uri="{FF2B5EF4-FFF2-40B4-BE49-F238E27FC236}">
              <a16:creationId xmlns:a16="http://schemas.microsoft.com/office/drawing/2014/main" id="{0A868DBE-457A-43B7-AA93-F9CFCCCD19B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1" name="Text Box 14">
          <a:extLst>
            <a:ext uri="{FF2B5EF4-FFF2-40B4-BE49-F238E27FC236}">
              <a16:creationId xmlns:a16="http://schemas.microsoft.com/office/drawing/2014/main" id="{88140141-E388-4C04-9494-2490CDA4563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2" name="Text Box 15">
          <a:extLst>
            <a:ext uri="{FF2B5EF4-FFF2-40B4-BE49-F238E27FC236}">
              <a16:creationId xmlns:a16="http://schemas.microsoft.com/office/drawing/2014/main" id="{39581BE7-BD6C-4834-9160-DF299C5FBE2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3" name="Text Box 16">
          <a:extLst>
            <a:ext uri="{FF2B5EF4-FFF2-40B4-BE49-F238E27FC236}">
              <a16:creationId xmlns:a16="http://schemas.microsoft.com/office/drawing/2014/main" id="{82D9CFF1-33BE-4786-A13C-10A38A0867F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4" name="Text Box 17">
          <a:extLst>
            <a:ext uri="{FF2B5EF4-FFF2-40B4-BE49-F238E27FC236}">
              <a16:creationId xmlns:a16="http://schemas.microsoft.com/office/drawing/2014/main" id="{454F8253-32BA-4135-B2A4-0D68C2E5267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5" name="Text Box 6">
          <a:extLst>
            <a:ext uri="{FF2B5EF4-FFF2-40B4-BE49-F238E27FC236}">
              <a16:creationId xmlns:a16="http://schemas.microsoft.com/office/drawing/2014/main" id="{1E0BDCD7-80EF-4D31-A575-A2FC5DF26AC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6" name="Text Box 7">
          <a:extLst>
            <a:ext uri="{FF2B5EF4-FFF2-40B4-BE49-F238E27FC236}">
              <a16:creationId xmlns:a16="http://schemas.microsoft.com/office/drawing/2014/main" id="{B44F0870-F5F4-41F5-851A-1E5202F94BD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7" name="Text Box 8">
          <a:extLst>
            <a:ext uri="{FF2B5EF4-FFF2-40B4-BE49-F238E27FC236}">
              <a16:creationId xmlns:a16="http://schemas.microsoft.com/office/drawing/2014/main" id="{F7B1BC8F-CB7A-4C23-AE8B-E8BD0FE2414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8" name="Text Box 9">
          <a:extLst>
            <a:ext uri="{FF2B5EF4-FFF2-40B4-BE49-F238E27FC236}">
              <a16:creationId xmlns:a16="http://schemas.microsoft.com/office/drawing/2014/main" id="{3B0AA681-BE01-4F4C-B3E4-FDEC5E00649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29" name="Text Box 10">
          <a:extLst>
            <a:ext uri="{FF2B5EF4-FFF2-40B4-BE49-F238E27FC236}">
              <a16:creationId xmlns:a16="http://schemas.microsoft.com/office/drawing/2014/main" id="{C29128F6-607D-43E1-A28E-3775AE261C7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0" name="Text Box 11">
          <a:extLst>
            <a:ext uri="{FF2B5EF4-FFF2-40B4-BE49-F238E27FC236}">
              <a16:creationId xmlns:a16="http://schemas.microsoft.com/office/drawing/2014/main" id="{2FE95B80-BC9F-4DC1-BC35-0E64FC1CDBA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1" name="Text Box 12">
          <a:extLst>
            <a:ext uri="{FF2B5EF4-FFF2-40B4-BE49-F238E27FC236}">
              <a16:creationId xmlns:a16="http://schemas.microsoft.com/office/drawing/2014/main" id="{8C524075-4794-44E6-AADF-BC825495E57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2" name="Text Box 13">
          <a:extLst>
            <a:ext uri="{FF2B5EF4-FFF2-40B4-BE49-F238E27FC236}">
              <a16:creationId xmlns:a16="http://schemas.microsoft.com/office/drawing/2014/main" id="{41BF5F62-91D2-4BEC-9FEC-578C310445A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3" name="Text Box 14">
          <a:extLst>
            <a:ext uri="{FF2B5EF4-FFF2-40B4-BE49-F238E27FC236}">
              <a16:creationId xmlns:a16="http://schemas.microsoft.com/office/drawing/2014/main" id="{B66DE307-AB8B-47D9-A077-CF875113C82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4" name="Text Box 15">
          <a:extLst>
            <a:ext uri="{FF2B5EF4-FFF2-40B4-BE49-F238E27FC236}">
              <a16:creationId xmlns:a16="http://schemas.microsoft.com/office/drawing/2014/main" id="{0FFDEAAA-9593-4BD8-ACA4-D0E9F4810D1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5" name="Text Box 16">
          <a:extLst>
            <a:ext uri="{FF2B5EF4-FFF2-40B4-BE49-F238E27FC236}">
              <a16:creationId xmlns:a16="http://schemas.microsoft.com/office/drawing/2014/main" id="{A80358AE-6EA5-4EB5-9583-CC79145EE4A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6" name="Text Box 17">
          <a:extLst>
            <a:ext uri="{FF2B5EF4-FFF2-40B4-BE49-F238E27FC236}">
              <a16:creationId xmlns:a16="http://schemas.microsoft.com/office/drawing/2014/main" id="{96661323-6B39-4562-8925-68F6C9B78BB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7" name="Text Box 6">
          <a:extLst>
            <a:ext uri="{FF2B5EF4-FFF2-40B4-BE49-F238E27FC236}">
              <a16:creationId xmlns:a16="http://schemas.microsoft.com/office/drawing/2014/main" id="{F8CD6F71-EBCA-49F0-AC6B-84042285524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8" name="Text Box 7">
          <a:extLst>
            <a:ext uri="{FF2B5EF4-FFF2-40B4-BE49-F238E27FC236}">
              <a16:creationId xmlns:a16="http://schemas.microsoft.com/office/drawing/2014/main" id="{16050DD1-AC8A-4D01-B8CC-93E6F7E9A4D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39" name="Text Box 8">
          <a:extLst>
            <a:ext uri="{FF2B5EF4-FFF2-40B4-BE49-F238E27FC236}">
              <a16:creationId xmlns:a16="http://schemas.microsoft.com/office/drawing/2014/main" id="{BF8A3214-5766-40BF-A21C-1F179CD2A8B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0" name="Text Box 9">
          <a:extLst>
            <a:ext uri="{FF2B5EF4-FFF2-40B4-BE49-F238E27FC236}">
              <a16:creationId xmlns:a16="http://schemas.microsoft.com/office/drawing/2014/main" id="{EED3E2E2-2146-48F5-AB76-FA21ABB2CD4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1" name="Text Box 10">
          <a:extLst>
            <a:ext uri="{FF2B5EF4-FFF2-40B4-BE49-F238E27FC236}">
              <a16:creationId xmlns:a16="http://schemas.microsoft.com/office/drawing/2014/main" id="{837F9078-0BFE-4164-9A66-550CE41F34E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2" name="Text Box 11">
          <a:extLst>
            <a:ext uri="{FF2B5EF4-FFF2-40B4-BE49-F238E27FC236}">
              <a16:creationId xmlns:a16="http://schemas.microsoft.com/office/drawing/2014/main" id="{615E531D-CAB2-43FD-AA7F-1B037F5E671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3" name="Text Box 12">
          <a:extLst>
            <a:ext uri="{FF2B5EF4-FFF2-40B4-BE49-F238E27FC236}">
              <a16:creationId xmlns:a16="http://schemas.microsoft.com/office/drawing/2014/main" id="{4C3F3ABC-EBC0-44BF-850B-41E239128C8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4" name="Text Box 13">
          <a:extLst>
            <a:ext uri="{FF2B5EF4-FFF2-40B4-BE49-F238E27FC236}">
              <a16:creationId xmlns:a16="http://schemas.microsoft.com/office/drawing/2014/main" id="{51523690-AC60-4406-8F08-6563E3C9948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5" name="Text Box 14">
          <a:extLst>
            <a:ext uri="{FF2B5EF4-FFF2-40B4-BE49-F238E27FC236}">
              <a16:creationId xmlns:a16="http://schemas.microsoft.com/office/drawing/2014/main" id="{AB8A163E-8351-4F1B-AECF-D5CE1418B92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6" name="Text Box 15">
          <a:extLst>
            <a:ext uri="{FF2B5EF4-FFF2-40B4-BE49-F238E27FC236}">
              <a16:creationId xmlns:a16="http://schemas.microsoft.com/office/drawing/2014/main" id="{31A6A463-7F83-4F57-A991-1040672D1E4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7" name="Text Box 16">
          <a:extLst>
            <a:ext uri="{FF2B5EF4-FFF2-40B4-BE49-F238E27FC236}">
              <a16:creationId xmlns:a16="http://schemas.microsoft.com/office/drawing/2014/main" id="{4C264A86-6A6D-43FD-9EE4-98FB6E4A8C8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8" name="Text Box 17">
          <a:extLst>
            <a:ext uri="{FF2B5EF4-FFF2-40B4-BE49-F238E27FC236}">
              <a16:creationId xmlns:a16="http://schemas.microsoft.com/office/drawing/2014/main" id="{B6F9C65F-0108-44A2-B6B2-D145F4D674B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49" name="Text Box 6">
          <a:extLst>
            <a:ext uri="{FF2B5EF4-FFF2-40B4-BE49-F238E27FC236}">
              <a16:creationId xmlns:a16="http://schemas.microsoft.com/office/drawing/2014/main" id="{864180C4-F823-4876-99BD-7B1D6B2B59D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0" name="Text Box 7">
          <a:extLst>
            <a:ext uri="{FF2B5EF4-FFF2-40B4-BE49-F238E27FC236}">
              <a16:creationId xmlns:a16="http://schemas.microsoft.com/office/drawing/2014/main" id="{BABE456F-3266-4DB8-A94C-2B94A91AB91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1" name="Text Box 8">
          <a:extLst>
            <a:ext uri="{FF2B5EF4-FFF2-40B4-BE49-F238E27FC236}">
              <a16:creationId xmlns:a16="http://schemas.microsoft.com/office/drawing/2014/main" id="{F21ADA8F-7B2C-47DF-943B-25F682B296C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2" name="Text Box 9">
          <a:extLst>
            <a:ext uri="{FF2B5EF4-FFF2-40B4-BE49-F238E27FC236}">
              <a16:creationId xmlns:a16="http://schemas.microsoft.com/office/drawing/2014/main" id="{F2C2748A-3123-42D2-993D-3D5AC28D51A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3" name="Text Box 10">
          <a:extLst>
            <a:ext uri="{FF2B5EF4-FFF2-40B4-BE49-F238E27FC236}">
              <a16:creationId xmlns:a16="http://schemas.microsoft.com/office/drawing/2014/main" id="{F27115ED-4B06-4BB5-A7E8-93EC8F1ED87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4" name="Text Box 11">
          <a:extLst>
            <a:ext uri="{FF2B5EF4-FFF2-40B4-BE49-F238E27FC236}">
              <a16:creationId xmlns:a16="http://schemas.microsoft.com/office/drawing/2014/main" id="{9D91606C-F30E-4383-99C6-F5B1C693174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5" name="Text Box 12">
          <a:extLst>
            <a:ext uri="{FF2B5EF4-FFF2-40B4-BE49-F238E27FC236}">
              <a16:creationId xmlns:a16="http://schemas.microsoft.com/office/drawing/2014/main" id="{268AE653-FAB1-4896-B806-2E8911F760E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6" name="Text Box 13">
          <a:extLst>
            <a:ext uri="{FF2B5EF4-FFF2-40B4-BE49-F238E27FC236}">
              <a16:creationId xmlns:a16="http://schemas.microsoft.com/office/drawing/2014/main" id="{DFD5B1E2-2A20-43AB-A58D-AC6DD5AC0ED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7" name="Text Box 14">
          <a:extLst>
            <a:ext uri="{FF2B5EF4-FFF2-40B4-BE49-F238E27FC236}">
              <a16:creationId xmlns:a16="http://schemas.microsoft.com/office/drawing/2014/main" id="{E095021A-D97E-4A64-A6E9-FA9D4202626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8" name="Text Box 15">
          <a:extLst>
            <a:ext uri="{FF2B5EF4-FFF2-40B4-BE49-F238E27FC236}">
              <a16:creationId xmlns:a16="http://schemas.microsoft.com/office/drawing/2014/main" id="{B9E9D9F6-4A88-4EB7-989B-54C9EF49A59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59" name="Text Box 16">
          <a:extLst>
            <a:ext uri="{FF2B5EF4-FFF2-40B4-BE49-F238E27FC236}">
              <a16:creationId xmlns:a16="http://schemas.microsoft.com/office/drawing/2014/main" id="{FB88465D-E301-4BA8-8A60-FB5EEF703FD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0" name="Text Box 17">
          <a:extLst>
            <a:ext uri="{FF2B5EF4-FFF2-40B4-BE49-F238E27FC236}">
              <a16:creationId xmlns:a16="http://schemas.microsoft.com/office/drawing/2014/main" id="{259E1F9F-FE5A-48CE-8340-75CF672DDE0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1" name="Text Box 7">
          <a:extLst>
            <a:ext uri="{FF2B5EF4-FFF2-40B4-BE49-F238E27FC236}">
              <a16:creationId xmlns:a16="http://schemas.microsoft.com/office/drawing/2014/main" id="{CE218E84-69FD-4320-9C6B-123868599F9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2" name="Text Box 8">
          <a:extLst>
            <a:ext uri="{FF2B5EF4-FFF2-40B4-BE49-F238E27FC236}">
              <a16:creationId xmlns:a16="http://schemas.microsoft.com/office/drawing/2014/main" id="{4B8D6BB5-D934-4BA0-A3AB-9C7163B5B92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3" name="Text Box 9">
          <a:extLst>
            <a:ext uri="{FF2B5EF4-FFF2-40B4-BE49-F238E27FC236}">
              <a16:creationId xmlns:a16="http://schemas.microsoft.com/office/drawing/2014/main" id="{F72E26AF-AA30-4F56-B52C-3EDB6CD60F2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4" name="Text Box 10">
          <a:extLst>
            <a:ext uri="{FF2B5EF4-FFF2-40B4-BE49-F238E27FC236}">
              <a16:creationId xmlns:a16="http://schemas.microsoft.com/office/drawing/2014/main" id="{6293389F-9005-436D-8CA2-D6A10818116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5" name="Text Box 11">
          <a:extLst>
            <a:ext uri="{FF2B5EF4-FFF2-40B4-BE49-F238E27FC236}">
              <a16:creationId xmlns:a16="http://schemas.microsoft.com/office/drawing/2014/main" id="{7E9119AE-CA4A-4ADA-9283-A10A8004568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6" name="Text Box 12">
          <a:extLst>
            <a:ext uri="{FF2B5EF4-FFF2-40B4-BE49-F238E27FC236}">
              <a16:creationId xmlns:a16="http://schemas.microsoft.com/office/drawing/2014/main" id="{FC09FDE4-9890-4DB1-854F-F7FB5431A97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7" name="Text Box 13">
          <a:extLst>
            <a:ext uri="{FF2B5EF4-FFF2-40B4-BE49-F238E27FC236}">
              <a16:creationId xmlns:a16="http://schemas.microsoft.com/office/drawing/2014/main" id="{085BE3FA-E86B-4482-AFFB-EC5C545E8AD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8" name="Text Box 14">
          <a:extLst>
            <a:ext uri="{FF2B5EF4-FFF2-40B4-BE49-F238E27FC236}">
              <a16:creationId xmlns:a16="http://schemas.microsoft.com/office/drawing/2014/main" id="{23792487-63B7-4558-A8D8-6303D5CF0D6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69" name="Text Box 15">
          <a:extLst>
            <a:ext uri="{FF2B5EF4-FFF2-40B4-BE49-F238E27FC236}">
              <a16:creationId xmlns:a16="http://schemas.microsoft.com/office/drawing/2014/main" id="{9ED624C3-A40F-4527-AC84-095E1B7AB52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0" name="Text Box 16">
          <a:extLst>
            <a:ext uri="{FF2B5EF4-FFF2-40B4-BE49-F238E27FC236}">
              <a16:creationId xmlns:a16="http://schemas.microsoft.com/office/drawing/2014/main" id="{C699CF75-430B-4EA6-8765-2D5420F2E1F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1" name="Text Box 17">
          <a:extLst>
            <a:ext uri="{FF2B5EF4-FFF2-40B4-BE49-F238E27FC236}">
              <a16:creationId xmlns:a16="http://schemas.microsoft.com/office/drawing/2014/main" id="{58882CF7-7560-46FB-A83A-A5F3E90AE83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2" name="Text Box 6">
          <a:extLst>
            <a:ext uri="{FF2B5EF4-FFF2-40B4-BE49-F238E27FC236}">
              <a16:creationId xmlns:a16="http://schemas.microsoft.com/office/drawing/2014/main" id="{F4E6B21A-1F89-4E5D-8669-343B603A95C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3" name="Text Box 7">
          <a:extLst>
            <a:ext uri="{FF2B5EF4-FFF2-40B4-BE49-F238E27FC236}">
              <a16:creationId xmlns:a16="http://schemas.microsoft.com/office/drawing/2014/main" id="{F3200EF7-E3A7-43F5-A888-0A229121CA1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4" name="Text Box 8">
          <a:extLst>
            <a:ext uri="{FF2B5EF4-FFF2-40B4-BE49-F238E27FC236}">
              <a16:creationId xmlns:a16="http://schemas.microsoft.com/office/drawing/2014/main" id="{9A296424-3BAE-4ADD-9125-B47639FAE07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5" name="Text Box 9">
          <a:extLst>
            <a:ext uri="{FF2B5EF4-FFF2-40B4-BE49-F238E27FC236}">
              <a16:creationId xmlns:a16="http://schemas.microsoft.com/office/drawing/2014/main" id="{81382CCC-56AC-4E78-ADEB-F5B8E7CC9D7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6" name="Text Box 10">
          <a:extLst>
            <a:ext uri="{FF2B5EF4-FFF2-40B4-BE49-F238E27FC236}">
              <a16:creationId xmlns:a16="http://schemas.microsoft.com/office/drawing/2014/main" id="{191201EB-D47C-402A-A9D3-5A26B4AD5BB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7" name="Text Box 11">
          <a:extLst>
            <a:ext uri="{FF2B5EF4-FFF2-40B4-BE49-F238E27FC236}">
              <a16:creationId xmlns:a16="http://schemas.microsoft.com/office/drawing/2014/main" id="{B26FAD36-E058-439F-BF19-B83372BA12A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8" name="Text Box 12">
          <a:extLst>
            <a:ext uri="{FF2B5EF4-FFF2-40B4-BE49-F238E27FC236}">
              <a16:creationId xmlns:a16="http://schemas.microsoft.com/office/drawing/2014/main" id="{E49F4CF1-DE7E-40A7-A4BC-2404C9FD67F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79" name="Text Box 13">
          <a:extLst>
            <a:ext uri="{FF2B5EF4-FFF2-40B4-BE49-F238E27FC236}">
              <a16:creationId xmlns:a16="http://schemas.microsoft.com/office/drawing/2014/main" id="{176402B9-4C30-4BD3-A1EF-AE18CFF0374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0" name="Text Box 14">
          <a:extLst>
            <a:ext uri="{FF2B5EF4-FFF2-40B4-BE49-F238E27FC236}">
              <a16:creationId xmlns:a16="http://schemas.microsoft.com/office/drawing/2014/main" id="{2BA46E3E-FE75-43D0-A1A4-B6C05503CD2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1" name="Text Box 15">
          <a:extLst>
            <a:ext uri="{FF2B5EF4-FFF2-40B4-BE49-F238E27FC236}">
              <a16:creationId xmlns:a16="http://schemas.microsoft.com/office/drawing/2014/main" id="{59C98E40-626C-40D5-BD0C-D9D686F6C83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2" name="Text Box 16">
          <a:extLst>
            <a:ext uri="{FF2B5EF4-FFF2-40B4-BE49-F238E27FC236}">
              <a16:creationId xmlns:a16="http://schemas.microsoft.com/office/drawing/2014/main" id="{E50045CB-462F-4B10-AAD8-A51FA9BA78E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3" name="Text Box 17">
          <a:extLst>
            <a:ext uri="{FF2B5EF4-FFF2-40B4-BE49-F238E27FC236}">
              <a16:creationId xmlns:a16="http://schemas.microsoft.com/office/drawing/2014/main" id="{D0E18894-E24C-460A-93EB-1A5415716D5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4" name="Text Box 6">
          <a:extLst>
            <a:ext uri="{FF2B5EF4-FFF2-40B4-BE49-F238E27FC236}">
              <a16:creationId xmlns:a16="http://schemas.microsoft.com/office/drawing/2014/main" id="{2BAFAE0F-1C3D-4060-8A6B-61605204499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5" name="Text Box 7">
          <a:extLst>
            <a:ext uri="{FF2B5EF4-FFF2-40B4-BE49-F238E27FC236}">
              <a16:creationId xmlns:a16="http://schemas.microsoft.com/office/drawing/2014/main" id="{21C56F75-EB0D-4178-B7A6-5438D357E5A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6" name="Text Box 8">
          <a:extLst>
            <a:ext uri="{FF2B5EF4-FFF2-40B4-BE49-F238E27FC236}">
              <a16:creationId xmlns:a16="http://schemas.microsoft.com/office/drawing/2014/main" id="{489E6F8F-F067-4446-AD96-8CB0563BC21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7" name="Text Box 9">
          <a:extLst>
            <a:ext uri="{FF2B5EF4-FFF2-40B4-BE49-F238E27FC236}">
              <a16:creationId xmlns:a16="http://schemas.microsoft.com/office/drawing/2014/main" id="{301E6E7D-74A4-4641-A676-09E97FFF102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8" name="Text Box 10">
          <a:extLst>
            <a:ext uri="{FF2B5EF4-FFF2-40B4-BE49-F238E27FC236}">
              <a16:creationId xmlns:a16="http://schemas.microsoft.com/office/drawing/2014/main" id="{292B4A55-A066-4944-98D1-89D9DBD00DA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89" name="Text Box 11">
          <a:extLst>
            <a:ext uri="{FF2B5EF4-FFF2-40B4-BE49-F238E27FC236}">
              <a16:creationId xmlns:a16="http://schemas.microsoft.com/office/drawing/2014/main" id="{1B22061C-2C9D-4D34-95E8-15FEEC88B0C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0" name="Text Box 12">
          <a:extLst>
            <a:ext uri="{FF2B5EF4-FFF2-40B4-BE49-F238E27FC236}">
              <a16:creationId xmlns:a16="http://schemas.microsoft.com/office/drawing/2014/main" id="{CB964A89-C7A0-496B-A4F0-2270DA1C73F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1" name="Text Box 13">
          <a:extLst>
            <a:ext uri="{FF2B5EF4-FFF2-40B4-BE49-F238E27FC236}">
              <a16:creationId xmlns:a16="http://schemas.microsoft.com/office/drawing/2014/main" id="{493F56D6-FA1F-477D-9EC4-779188C8BDD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2" name="Text Box 14">
          <a:extLst>
            <a:ext uri="{FF2B5EF4-FFF2-40B4-BE49-F238E27FC236}">
              <a16:creationId xmlns:a16="http://schemas.microsoft.com/office/drawing/2014/main" id="{32CD1402-9541-489F-926F-C9D247373DC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3" name="Text Box 15">
          <a:extLst>
            <a:ext uri="{FF2B5EF4-FFF2-40B4-BE49-F238E27FC236}">
              <a16:creationId xmlns:a16="http://schemas.microsoft.com/office/drawing/2014/main" id="{F6E48F38-9E41-4D64-B747-31526A953AB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4" name="Text Box 16">
          <a:extLst>
            <a:ext uri="{FF2B5EF4-FFF2-40B4-BE49-F238E27FC236}">
              <a16:creationId xmlns:a16="http://schemas.microsoft.com/office/drawing/2014/main" id="{D4420369-9792-4D70-A936-418DC0638EA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5" name="Text Box 17">
          <a:extLst>
            <a:ext uri="{FF2B5EF4-FFF2-40B4-BE49-F238E27FC236}">
              <a16:creationId xmlns:a16="http://schemas.microsoft.com/office/drawing/2014/main" id="{A790871D-E034-4FB1-899F-75190AE1352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6" name="Text Box 6">
          <a:extLst>
            <a:ext uri="{FF2B5EF4-FFF2-40B4-BE49-F238E27FC236}">
              <a16:creationId xmlns:a16="http://schemas.microsoft.com/office/drawing/2014/main" id="{58DA28A5-6C22-4A71-ADB0-21A43931BD7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7" name="Text Box 7">
          <a:extLst>
            <a:ext uri="{FF2B5EF4-FFF2-40B4-BE49-F238E27FC236}">
              <a16:creationId xmlns:a16="http://schemas.microsoft.com/office/drawing/2014/main" id="{78EAFE8C-FEDB-4608-B3D3-708A919A9B7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8" name="Text Box 8">
          <a:extLst>
            <a:ext uri="{FF2B5EF4-FFF2-40B4-BE49-F238E27FC236}">
              <a16:creationId xmlns:a16="http://schemas.microsoft.com/office/drawing/2014/main" id="{91C8AECD-6013-4EDD-AF5A-09FF591059B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499" name="Text Box 9">
          <a:extLst>
            <a:ext uri="{FF2B5EF4-FFF2-40B4-BE49-F238E27FC236}">
              <a16:creationId xmlns:a16="http://schemas.microsoft.com/office/drawing/2014/main" id="{69D8D944-310C-4A9E-92E7-465822EC555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0" name="Text Box 10">
          <a:extLst>
            <a:ext uri="{FF2B5EF4-FFF2-40B4-BE49-F238E27FC236}">
              <a16:creationId xmlns:a16="http://schemas.microsoft.com/office/drawing/2014/main" id="{19B8312B-682E-4B4F-9740-7F36C33FDC1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1" name="Text Box 11">
          <a:extLst>
            <a:ext uri="{FF2B5EF4-FFF2-40B4-BE49-F238E27FC236}">
              <a16:creationId xmlns:a16="http://schemas.microsoft.com/office/drawing/2014/main" id="{30CC5833-FA83-46A1-976B-F7B9BBB7618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2" name="Text Box 12">
          <a:extLst>
            <a:ext uri="{FF2B5EF4-FFF2-40B4-BE49-F238E27FC236}">
              <a16:creationId xmlns:a16="http://schemas.microsoft.com/office/drawing/2014/main" id="{21B86E7A-D64F-4685-8697-7F7A52E82B1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3" name="Text Box 13">
          <a:extLst>
            <a:ext uri="{FF2B5EF4-FFF2-40B4-BE49-F238E27FC236}">
              <a16:creationId xmlns:a16="http://schemas.microsoft.com/office/drawing/2014/main" id="{FC6B1F9C-C941-4B22-A733-1EF57526BFA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4" name="Text Box 14">
          <a:extLst>
            <a:ext uri="{FF2B5EF4-FFF2-40B4-BE49-F238E27FC236}">
              <a16:creationId xmlns:a16="http://schemas.microsoft.com/office/drawing/2014/main" id="{345C3F52-18BE-485D-95DB-6F418A220C4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5" name="Text Box 15">
          <a:extLst>
            <a:ext uri="{FF2B5EF4-FFF2-40B4-BE49-F238E27FC236}">
              <a16:creationId xmlns:a16="http://schemas.microsoft.com/office/drawing/2014/main" id="{62F74318-D1F2-4490-9311-0FE345E2BAA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6" name="Text Box 16">
          <a:extLst>
            <a:ext uri="{FF2B5EF4-FFF2-40B4-BE49-F238E27FC236}">
              <a16:creationId xmlns:a16="http://schemas.microsoft.com/office/drawing/2014/main" id="{6B7F2E37-3B73-45E4-A695-10DD0F04DB1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7" name="Text Box 17">
          <a:extLst>
            <a:ext uri="{FF2B5EF4-FFF2-40B4-BE49-F238E27FC236}">
              <a16:creationId xmlns:a16="http://schemas.microsoft.com/office/drawing/2014/main" id="{5C34C69E-7AB5-4488-BD0B-F6BF45B6924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8" name="Text Box 7">
          <a:extLst>
            <a:ext uri="{FF2B5EF4-FFF2-40B4-BE49-F238E27FC236}">
              <a16:creationId xmlns:a16="http://schemas.microsoft.com/office/drawing/2014/main" id="{FDA7517B-0F97-49EF-AD40-214FEF5A5FF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09" name="Text Box 8">
          <a:extLst>
            <a:ext uri="{FF2B5EF4-FFF2-40B4-BE49-F238E27FC236}">
              <a16:creationId xmlns:a16="http://schemas.microsoft.com/office/drawing/2014/main" id="{31123609-5951-493D-8539-A802D60D9E8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0" name="Text Box 9">
          <a:extLst>
            <a:ext uri="{FF2B5EF4-FFF2-40B4-BE49-F238E27FC236}">
              <a16:creationId xmlns:a16="http://schemas.microsoft.com/office/drawing/2014/main" id="{62C20FF1-79BE-4146-AB38-53F251DF30E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1" name="Text Box 10">
          <a:extLst>
            <a:ext uri="{FF2B5EF4-FFF2-40B4-BE49-F238E27FC236}">
              <a16:creationId xmlns:a16="http://schemas.microsoft.com/office/drawing/2014/main" id="{50B25661-5143-4752-9C91-90CA74B8059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2" name="Text Box 11">
          <a:extLst>
            <a:ext uri="{FF2B5EF4-FFF2-40B4-BE49-F238E27FC236}">
              <a16:creationId xmlns:a16="http://schemas.microsoft.com/office/drawing/2014/main" id="{F4206A68-E3A9-43C9-9858-EB2CDF3E400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3" name="Text Box 12">
          <a:extLst>
            <a:ext uri="{FF2B5EF4-FFF2-40B4-BE49-F238E27FC236}">
              <a16:creationId xmlns:a16="http://schemas.microsoft.com/office/drawing/2014/main" id="{768A6E98-F0BE-404D-8185-29D1AD176C0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4" name="Text Box 13">
          <a:extLst>
            <a:ext uri="{FF2B5EF4-FFF2-40B4-BE49-F238E27FC236}">
              <a16:creationId xmlns:a16="http://schemas.microsoft.com/office/drawing/2014/main" id="{BD9BBDA3-B7DE-4364-97F3-095145EFEB6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5" name="Text Box 14">
          <a:extLst>
            <a:ext uri="{FF2B5EF4-FFF2-40B4-BE49-F238E27FC236}">
              <a16:creationId xmlns:a16="http://schemas.microsoft.com/office/drawing/2014/main" id="{6FC39D9F-AF98-4C9E-92C0-9FEC0EB83BD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6" name="Text Box 15">
          <a:extLst>
            <a:ext uri="{FF2B5EF4-FFF2-40B4-BE49-F238E27FC236}">
              <a16:creationId xmlns:a16="http://schemas.microsoft.com/office/drawing/2014/main" id="{152FA5A8-6539-4343-97FE-B5355063329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7" name="Text Box 16">
          <a:extLst>
            <a:ext uri="{FF2B5EF4-FFF2-40B4-BE49-F238E27FC236}">
              <a16:creationId xmlns:a16="http://schemas.microsoft.com/office/drawing/2014/main" id="{EC991DB9-3757-4218-8917-E9A57ABA991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8" name="Text Box 17">
          <a:extLst>
            <a:ext uri="{FF2B5EF4-FFF2-40B4-BE49-F238E27FC236}">
              <a16:creationId xmlns:a16="http://schemas.microsoft.com/office/drawing/2014/main" id="{AACF0D0C-CCE9-4473-AC47-68959DBC608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19" name="Text Box 6">
          <a:extLst>
            <a:ext uri="{FF2B5EF4-FFF2-40B4-BE49-F238E27FC236}">
              <a16:creationId xmlns:a16="http://schemas.microsoft.com/office/drawing/2014/main" id="{58701871-5AD5-4A31-A46D-090F2624FD4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0" name="Text Box 7">
          <a:extLst>
            <a:ext uri="{FF2B5EF4-FFF2-40B4-BE49-F238E27FC236}">
              <a16:creationId xmlns:a16="http://schemas.microsoft.com/office/drawing/2014/main" id="{205C6F31-6A93-4B5D-A77E-EE32913EE50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1" name="Text Box 8">
          <a:extLst>
            <a:ext uri="{FF2B5EF4-FFF2-40B4-BE49-F238E27FC236}">
              <a16:creationId xmlns:a16="http://schemas.microsoft.com/office/drawing/2014/main" id="{EBB9EB1E-97B9-4613-B32D-637381B394B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2" name="Text Box 9">
          <a:extLst>
            <a:ext uri="{FF2B5EF4-FFF2-40B4-BE49-F238E27FC236}">
              <a16:creationId xmlns:a16="http://schemas.microsoft.com/office/drawing/2014/main" id="{B51A3C37-72B5-4FC3-A1B5-F8E494008B0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3" name="Text Box 10">
          <a:extLst>
            <a:ext uri="{FF2B5EF4-FFF2-40B4-BE49-F238E27FC236}">
              <a16:creationId xmlns:a16="http://schemas.microsoft.com/office/drawing/2014/main" id="{0A69043E-F383-47CA-A736-BB734BC3277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4" name="Text Box 11">
          <a:extLst>
            <a:ext uri="{FF2B5EF4-FFF2-40B4-BE49-F238E27FC236}">
              <a16:creationId xmlns:a16="http://schemas.microsoft.com/office/drawing/2014/main" id="{D4014E97-5CC4-4993-AE52-63862D2D058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5" name="Text Box 12">
          <a:extLst>
            <a:ext uri="{FF2B5EF4-FFF2-40B4-BE49-F238E27FC236}">
              <a16:creationId xmlns:a16="http://schemas.microsoft.com/office/drawing/2014/main" id="{D9351668-9A3E-42D3-B786-874CFB00874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6" name="Text Box 13">
          <a:extLst>
            <a:ext uri="{FF2B5EF4-FFF2-40B4-BE49-F238E27FC236}">
              <a16:creationId xmlns:a16="http://schemas.microsoft.com/office/drawing/2014/main" id="{42C2B462-BCD4-48B3-80E7-FA0894F9A5C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7" name="Text Box 14">
          <a:extLst>
            <a:ext uri="{FF2B5EF4-FFF2-40B4-BE49-F238E27FC236}">
              <a16:creationId xmlns:a16="http://schemas.microsoft.com/office/drawing/2014/main" id="{3350844B-CC50-43D1-B8F9-653A9842451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8" name="Text Box 15">
          <a:extLst>
            <a:ext uri="{FF2B5EF4-FFF2-40B4-BE49-F238E27FC236}">
              <a16:creationId xmlns:a16="http://schemas.microsoft.com/office/drawing/2014/main" id="{D7CBDEFA-E38F-463B-A655-DE29F82AB1D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29" name="Text Box 16">
          <a:extLst>
            <a:ext uri="{FF2B5EF4-FFF2-40B4-BE49-F238E27FC236}">
              <a16:creationId xmlns:a16="http://schemas.microsoft.com/office/drawing/2014/main" id="{686D0D7F-1165-4FF1-97B7-884D8082543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0" name="Text Box 17">
          <a:extLst>
            <a:ext uri="{FF2B5EF4-FFF2-40B4-BE49-F238E27FC236}">
              <a16:creationId xmlns:a16="http://schemas.microsoft.com/office/drawing/2014/main" id="{49093AA4-A07E-47FE-91AC-C482204B603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1" name="Text Box 6">
          <a:extLst>
            <a:ext uri="{FF2B5EF4-FFF2-40B4-BE49-F238E27FC236}">
              <a16:creationId xmlns:a16="http://schemas.microsoft.com/office/drawing/2014/main" id="{04E02101-BD6E-478F-B260-5D680E5F104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2" name="Text Box 7">
          <a:extLst>
            <a:ext uri="{FF2B5EF4-FFF2-40B4-BE49-F238E27FC236}">
              <a16:creationId xmlns:a16="http://schemas.microsoft.com/office/drawing/2014/main" id="{00F1C56E-C5FC-4BAE-BDBC-29051FBDDF5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3" name="Text Box 8">
          <a:extLst>
            <a:ext uri="{FF2B5EF4-FFF2-40B4-BE49-F238E27FC236}">
              <a16:creationId xmlns:a16="http://schemas.microsoft.com/office/drawing/2014/main" id="{736259A4-0C04-4807-8A80-FAFDEA0625E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4" name="Text Box 9">
          <a:extLst>
            <a:ext uri="{FF2B5EF4-FFF2-40B4-BE49-F238E27FC236}">
              <a16:creationId xmlns:a16="http://schemas.microsoft.com/office/drawing/2014/main" id="{531FAC23-19BC-4999-B488-7721EA15384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5" name="Text Box 10">
          <a:extLst>
            <a:ext uri="{FF2B5EF4-FFF2-40B4-BE49-F238E27FC236}">
              <a16:creationId xmlns:a16="http://schemas.microsoft.com/office/drawing/2014/main" id="{24EF8214-2F20-48AF-AB37-7AE9A8C13BA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6" name="Text Box 11">
          <a:extLst>
            <a:ext uri="{FF2B5EF4-FFF2-40B4-BE49-F238E27FC236}">
              <a16:creationId xmlns:a16="http://schemas.microsoft.com/office/drawing/2014/main" id="{B49E9349-CDDB-45E8-8291-8AF46250EE0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7" name="Text Box 12">
          <a:extLst>
            <a:ext uri="{FF2B5EF4-FFF2-40B4-BE49-F238E27FC236}">
              <a16:creationId xmlns:a16="http://schemas.microsoft.com/office/drawing/2014/main" id="{E1EE63C9-2EB8-4878-A466-77A2A27F866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8" name="Text Box 13">
          <a:extLst>
            <a:ext uri="{FF2B5EF4-FFF2-40B4-BE49-F238E27FC236}">
              <a16:creationId xmlns:a16="http://schemas.microsoft.com/office/drawing/2014/main" id="{0ED8AA1A-E075-4DB4-BCD5-823E0659393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39" name="Text Box 14">
          <a:extLst>
            <a:ext uri="{FF2B5EF4-FFF2-40B4-BE49-F238E27FC236}">
              <a16:creationId xmlns:a16="http://schemas.microsoft.com/office/drawing/2014/main" id="{A51D079E-99CF-4697-B46E-31ECA639180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0" name="Text Box 15">
          <a:extLst>
            <a:ext uri="{FF2B5EF4-FFF2-40B4-BE49-F238E27FC236}">
              <a16:creationId xmlns:a16="http://schemas.microsoft.com/office/drawing/2014/main" id="{F709CDC2-6D62-43DE-8A9F-6CB43D4667E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1" name="Text Box 16">
          <a:extLst>
            <a:ext uri="{FF2B5EF4-FFF2-40B4-BE49-F238E27FC236}">
              <a16:creationId xmlns:a16="http://schemas.microsoft.com/office/drawing/2014/main" id="{8089E0C7-C206-4985-9E2F-F62C67ECFDB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2" name="Text Box 17">
          <a:extLst>
            <a:ext uri="{FF2B5EF4-FFF2-40B4-BE49-F238E27FC236}">
              <a16:creationId xmlns:a16="http://schemas.microsoft.com/office/drawing/2014/main" id="{4FDC60F1-2042-4BF8-90A3-760212B4379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3" name="Text Box 6">
          <a:extLst>
            <a:ext uri="{FF2B5EF4-FFF2-40B4-BE49-F238E27FC236}">
              <a16:creationId xmlns:a16="http://schemas.microsoft.com/office/drawing/2014/main" id="{602A6701-06F2-48C7-9BAB-B78B2107A5B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4" name="Text Box 7">
          <a:extLst>
            <a:ext uri="{FF2B5EF4-FFF2-40B4-BE49-F238E27FC236}">
              <a16:creationId xmlns:a16="http://schemas.microsoft.com/office/drawing/2014/main" id="{B41AC52B-B542-4502-A0B3-E53D3EEFF84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5" name="Text Box 8">
          <a:extLst>
            <a:ext uri="{FF2B5EF4-FFF2-40B4-BE49-F238E27FC236}">
              <a16:creationId xmlns:a16="http://schemas.microsoft.com/office/drawing/2014/main" id="{25EE7D56-8EAD-46CF-B259-7081C5C9542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6" name="Text Box 9">
          <a:extLst>
            <a:ext uri="{FF2B5EF4-FFF2-40B4-BE49-F238E27FC236}">
              <a16:creationId xmlns:a16="http://schemas.microsoft.com/office/drawing/2014/main" id="{B68018C8-64E5-4212-8DA2-7F872B0D703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7" name="Text Box 10">
          <a:extLst>
            <a:ext uri="{FF2B5EF4-FFF2-40B4-BE49-F238E27FC236}">
              <a16:creationId xmlns:a16="http://schemas.microsoft.com/office/drawing/2014/main" id="{0FFB1430-9F98-4877-8B9D-C1CD6D36306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8" name="Text Box 11">
          <a:extLst>
            <a:ext uri="{FF2B5EF4-FFF2-40B4-BE49-F238E27FC236}">
              <a16:creationId xmlns:a16="http://schemas.microsoft.com/office/drawing/2014/main" id="{1AA17C33-C8A5-4E94-8D33-3775EDE6FFB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49" name="Text Box 12">
          <a:extLst>
            <a:ext uri="{FF2B5EF4-FFF2-40B4-BE49-F238E27FC236}">
              <a16:creationId xmlns:a16="http://schemas.microsoft.com/office/drawing/2014/main" id="{1482F149-CD5B-496B-8930-C30F21A7C2E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0" name="Text Box 13">
          <a:extLst>
            <a:ext uri="{FF2B5EF4-FFF2-40B4-BE49-F238E27FC236}">
              <a16:creationId xmlns:a16="http://schemas.microsoft.com/office/drawing/2014/main" id="{DFE8FA93-80C3-46EB-A73D-24C31DE8CFA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1" name="Text Box 14">
          <a:extLst>
            <a:ext uri="{FF2B5EF4-FFF2-40B4-BE49-F238E27FC236}">
              <a16:creationId xmlns:a16="http://schemas.microsoft.com/office/drawing/2014/main" id="{AF085BB4-611D-4BCE-B1FD-0F783A21481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2" name="Text Box 15">
          <a:extLst>
            <a:ext uri="{FF2B5EF4-FFF2-40B4-BE49-F238E27FC236}">
              <a16:creationId xmlns:a16="http://schemas.microsoft.com/office/drawing/2014/main" id="{36D18511-5D81-4724-8403-CB3908A6C74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3" name="Text Box 16">
          <a:extLst>
            <a:ext uri="{FF2B5EF4-FFF2-40B4-BE49-F238E27FC236}">
              <a16:creationId xmlns:a16="http://schemas.microsoft.com/office/drawing/2014/main" id="{B059047E-5CF5-4CD2-A6A5-6E618EAB416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4" name="Text Box 17">
          <a:extLst>
            <a:ext uri="{FF2B5EF4-FFF2-40B4-BE49-F238E27FC236}">
              <a16:creationId xmlns:a16="http://schemas.microsoft.com/office/drawing/2014/main" id="{8186B6EA-B871-404A-AEDE-922A5C85DF2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5" name="Text Box 7">
          <a:extLst>
            <a:ext uri="{FF2B5EF4-FFF2-40B4-BE49-F238E27FC236}">
              <a16:creationId xmlns:a16="http://schemas.microsoft.com/office/drawing/2014/main" id="{5745EE35-25D8-43E3-8C60-A21AC6EFF34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6" name="Text Box 8">
          <a:extLst>
            <a:ext uri="{FF2B5EF4-FFF2-40B4-BE49-F238E27FC236}">
              <a16:creationId xmlns:a16="http://schemas.microsoft.com/office/drawing/2014/main" id="{748F5A1B-F2DD-42AE-B1D1-2AD18AB4D4E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7" name="Text Box 9">
          <a:extLst>
            <a:ext uri="{FF2B5EF4-FFF2-40B4-BE49-F238E27FC236}">
              <a16:creationId xmlns:a16="http://schemas.microsoft.com/office/drawing/2014/main" id="{311D26AC-4D94-40CC-B373-E62B203C176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8" name="Text Box 10">
          <a:extLst>
            <a:ext uri="{FF2B5EF4-FFF2-40B4-BE49-F238E27FC236}">
              <a16:creationId xmlns:a16="http://schemas.microsoft.com/office/drawing/2014/main" id="{DE8728E1-3153-4A3F-9F09-3CAC97FED7D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59" name="Text Box 11">
          <a:extLst>
            <a:ext uri="{FF2B5EF4-FFF2-40B4-BE49-F238E27FC236}">
              <a16:creationId xmlns:a16="http://schemas.microsoft.com/office/drawing/2014/main" id="{7980A6A6-AC05-4052-8FA7-7337EA8A79A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0" name="Text Box 12">
          <a:extLst>
            <a:ext uri="{FF2B5EF4-FFF2-40B4-BE49-F238E27FC236}">
              <a16:creationId xmlns:a16="http://schemas.microsoft.com/office/drawing/2014/main" id="{BAD7A995-E199-4E5B-89B3-2B74B02DCF2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1" name="Text Box 13">
          <a:extLst>
            <a:ext uri="{FF2B5EF4-FFF2-40B4-BE49-F238E27FC236}">
              <a16:creationId xmlns:a16="http://schemas.microsoft.com/office/drawing/2014/main" id="{615EFA23-3D56-4A92-8C6A-159DD24F2F94}"/>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2" name="Text Box 14">
          <a:extLst>
            <a:ext uri="{FF2B5EF4-FFF2-40B4-BE49-F238E27FC236}">
              <a16:creationId xmlns:a16="http://schemas.microsoft.com/office/drawing/2014/main" id="{A02EE9F7-84BE-441C-9E39-D2EB09A4620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3" name="Text Box 15">
          <a:extLst>
            <a:ext uri="{FF2B5EF4-FFF2-40B4-BE49-F238E27FC236}">
              <a16:creationId xmlns:a16="http://schemas.microsoft.com/office/drawing/2014/main" id="{C8A3416C-C058-4FB3-8136-6540ACFD13D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4" name="Text Box 16">
          <a:extLst>
            <a:ext uri="{FF2B5EF4-FFF2-40B4-BE49-F238E27FC236}">
              <a16:creationId xmlns:a16="http://schemas.microsoft.com/office/drawing/2014/main" id="{0660E46C-A071-40D6-9B9D-89803FA7107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5" name="Text Box 17">
          <a:extLst>
            <a:ext uri="{FF2B5EF4-FFF2-40B4-BE49-F238E27FC236}">
              <a16:creationId xmlns:a16="http://schemas.microsoft.com/office/drawing/2014/main" id="{B6FB8C91-3B69-4F1C-8D02-ED1EF0EA41A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6" name="Text Box 6">
          <a:extLst>
            <a:ext uri="{FF2B5EF4-FFF2-40B4-BE49-F238E27FC236}">
              <a16:creationId xmlns:a16="http://schemas.microsoft.com/office/drawing/2014/main" id="{1D9E62F8-0F57-4141-A28B-D2498F243D7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7" name="Text Box 7">
          <a:extLst>
            <a:ext uri="{FF2B5EF4-FFF2-40B4-BE49-F238E27FC236}">
              <a16:creationId xmlns:a16="http://schemas.microsoft.com/office/drawing/2014/main" id="{5B98B9C9-EBB7-400D-8102-FEB2EED97AC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8" name="Text Box 8">
          <a:extLst>
            <a:ext uri="{FF2B5EF4-FFF2-40B4-BE49-F238E27FC236}">
              <a16:creationId xmlns:a16="http://schemas.microsoft.com/office/drawing/2014/main" id="{8C9CD7B1-F589-400D-B366-BA3F5912AE5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69" name="Text Box 9">
          <a:extLst>
            <a:ext uri="{FF2B5EF4-FFF2-40B4-BE49-F238E27FC236}">
              <a16:creationId xmlns:a16="http://schemas.microsoft.com/office/drawing/2014/main" id="{525D3B14-A6FE-4509-A0EE-262A5161E7F8}"/>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0" name="Text Box 10">
          <a:extLst>
            <a:ext uri="{FF2B5EF4-FFF2-40B4-BE49-F238E27FC236}">
              <a16:creationId xmlns:a16="http://schemas.microsoft.com/office/drawing/2014/main" id="{89B28654-A2C4-4AED-A771-DF69C8C5B93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1" name="Text Box 11">
          <a:extLst>
            <a:ext uri="{FF2B5EF4-FFF2-40B4-BE49-F238E27FC236}">
              <a16:creationId xmlns:a16="http://schemas.microsoft.com/office/drawing/2014/main" id="{A5E24D38-F5CE-4BCB-9C7A-D4AFAEE0224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2" name="Text Box 12">
          <a:extLst>
            <a:ext uri="{FF2B5EF4-FFF2-40B4-BE49-F238E27FC236}">
              <a16:creationId xmlns:a16="http://schemas.microsoft.com/office/drawing/2014/main" id="{F5E5FAC7-FF9A-411F-9932-5F296782D63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3" name="Text Box 13">
          <a:extLst>
            <a:ext uri="{FF2B5EF4-FFF2-40B4-BE49-F238E27FC236}">
              <a16:creationId xmlns:a16="http://schemas.microsoft.com/office/drawing/2014/main" id="{89F1BB72-67B3-4FD5-8FBB-CCD23B77BB5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4" name="Text Box 14">
          <a:extLst>
            <a:ext uri="{FF2B5EF4-FFF2-40B4-BE49-F238E27FC236}">
              <a16:creationId xmlns:a16="http://schemas.microsoft.com/office/drawing/2014/main" id="{D1FA7CB4-DF91-462D-88EC-0145746D778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5" name="Text Box 15">
          <a:extLst>
            <a:ext uri="{FF2B5EF4-FFF2-40B4-BE49-F238E27FC236}">
              <a16:creationId xmlns:a16="http://schemas.microsoft.com/office/drawing/2014/main" id="{4A3AEEE7-11C5-4AAB-A823-F395B4776D3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6" name="Text Box 16">
          <a:extLst>
            <a:ext uri="{FF2B5EF4-FFF2-40B4-BE49-F238E27FC236}">
              <a16:creationId xmlns:a16="http://schemas.microsoft.com/office/drawing/2014/main" id="{FCC5A5C4-880E-4E4F-8693-29D3AFB2ACA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7" name="Text Box 17">
          <a:extLst>
            <a:ext uri="{FF2B5EF4-FFF2-40B4-BE49-F238E27FC236}">
              <a16:creationId xmlns:a16="http://schemas.microsoft.com/office/drawing/2014/main" id="{03879BCE-9F0A-49A7-BFDB-0355A180E0D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8" name="Text Box 6">
          <a:extLst>
            <a:ext uri="{FF2B5EF4-FFF2-40B4-BE49-F238E27FC236}">
              <a16:creationId xmlns:a16="http://schemas.microsoft.com/office/drawing/2014/main" id="{FA807E7D-4B0A-4563-ABC0-DB6DE5783EC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79" name="Text Box 7">
          <a:extLst>
            <a:ext uri="{FF2B5EF4-FFF2-40B4-BE49-F238E27FC236}">
              <a16:creationId xmlns:a16="http://schemas.microsoft.com/office/drawing/2014/main" id="{86F84E27-B50F-4458-ADA5-35D5AD0CC4F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0" name="Text Box 8">
          <a:extLst>
            <a:ext uri="{FF2B5EF4-FFF2-40B4-BE49-F238E27FC236}">
              <a16:creationId xmlns:a16="http://schemas.microsoft.com/office/drawing/2014/main" id="{0190F664-C342-4B47-8C80-5C29839C4C8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1" name="Text Box 9">
          <a:extLst>
            <a:ext uri="{FF2B5EF4-FFF2-40B4-BE49-F238E27FC236}">
              <a16:creationId xmlns:a16="http://schemas.microsoft.com/office/drawing/2014/main" id="{F7BC003F-2E72-45B9-8285-BE5AA07EA39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2" name="Text Box 10">
          <a:extLst>
            <a:ext uri="{FF2B5EF4-FFF2-40B4-BE49-F238E27FC236}">
              <a16:creationId xmlns:a16="http://schemas.microsoft.com/office/drawing/2014/main" id="{416E2EAC-CB8A-4C6F-97AC-51FFD4C5738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3" name="Text Box 11">
          <a:extLst>
            <a:ext uri="{FF2B5EF4-FFF2-40B4-BE49-F238E27FC236}">
              <a16:creationId xmlns:a16="http://schemas.microsoft.com/office/drawing/2014/main" id="{1F463B6B-51B1-4D94-9EBA-5CC9F023612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4" name="Text Box 12">
          <a:extLst>
            <a:ext uri="{FF2B5EF4-FFF2-40B4-BE49-F238E27FC236}">
              <a16:creationId xmlns:a16="http://schemas.microsoft.com/office/drawing/2014/main" id="{9C507CAB-366C-4386-BE96-5BDA6B03013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5" name="Text Box 13">
          <a:extLst>
            <a:ext uri="{FF2B5EF4-FFF2-40B4-BE49-F238E27FC236}">
              <a16:creationId xmlns:a16="http://schemas.microsoft.com/office/drawing/2014/main" id="{30C1DE68-8E44-409D-8A52-1792F134B6E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6" name="Text Box 14">
          <a:extLst>
            <a:ext uri="{FF2B5EF4-FFF2-40B4-BE49-F238E27FC236}">
              <a16:creationId xmlns:a16="http://schemas.microsoft.com/office/drawing/2014/main" id="{E000CFA9-1F39-4AE6-8629-474974BAADD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7" name="Text Box 15">
          <a:extLst>
            <a:ext uri="{FF2B5EF4-FFF2-40B4-BE49-F238E27FC236}">
              <a16:creationId xmlns:a16="http://schemas.microsoft.com/office/drawing/2014/main" id="{52C913A9-F463-48E9-8285-F987C36B7A4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8" name="Text Box 16">
          <a:extLst>
            <a:ext uri="{FF2B5EF4-FFF2-40B4-BE49-F238E27FC236}">
              <a16:creationId xmlns:a16="http://schemas.microsoft.com/office/drawing/2014/main" id="{D1AE6B29-8A70-4A4F-BCC1-9DACC7B2EEE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89" name="Text Box 17">
          <a:extLst>
            <a:ext uri="{FF2B5EF4-FFF2-40B4-BE49-F238E27FC236}">
              <a16:creationId xmlns:a16="http://schemas.microsoft.com/office/drawing/2014/main" id="{3D383439-8B71-4DBD-BE6D-5290771F51B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0" name="Text Box 6">
          <a:extLst>
            <a:ext uri="{FF2B5EF4-FFF2-40B4-BE49-F238E27FC236}">
              <a16:creationId xmlns:a16="http://schemas.microsoft.com/office/drawing/2014/main" id="{9869F07C-16B4-494B-9EC4-D9D3C5D989C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1" name="Text Box 7">
          <a:extLst>
            <a:ext uri="{FF2B5EF4-FFF2-40B4-BE49-F238E27FC236}">
              <a16:creationId xmlns:a16="http://schemas.microsoft.com/office/drawing/2014/main" id="{66D27B2A-5BFF-4BC4-BE63-DED28897C6A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2" name="Text Box 8">
          <a:extLst>
            <a:ext uri="{FF2B5EF4-FFF2-40B4-BE49-F238E27FC236}">
              <a16:creationId xmlns:a16="http://schemas.microsoft.com/office/drawing/2014/main" id="{0EFC9BDB-6BD1-4326-AD96-49555052908D}"/>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3" name="Text Box 9">
          <a:extLst>
            <a:ext uri="{FF2B5EF4-FFF2-40B4-BE49-F238E27FC236}">
              <a16:creationId xmlns:a16="http://schemas.microsoft.com/office/drawing/2014/main" id="{AF298BF7-56E1-4584-BF0A-FDF6C877BF0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4" name="Text Box 10">
          <a:extLst>
            <a:ext uri="{FF2B5EF4-FFF2-40B4-BE49-F238E27FC236}">
              <a16:creationId xmlns:a16="http://schemas.microsoft.com/office/drawing/2014/main" id="{1574FC11-4135-4352-8E3F-20BA13DA1FF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5" name="Text Box 11">
          <a:extLst>
            <a:ext uri="{FF2B5EF4-FFF2-40B4-BE49-F238E27FC236}">
              <a16:creationId xmlns:a16="http://schemas.microsoft.com/office/drawing/2014/main" id="{EFA39BB9-FE17-440F-88A9-2C03B707D00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6" name="Text Box 12">
          <a:extLst>
            <a:ext uri="{FF2B5EF4-FFF2-40B4-BE49-F238E27FC236}">
              <a16:creationId xmlns:a16="http://schemas.microsoft.com/office/drawing/2014/main" id="{FA8EB294-28BF-497A-8080-C6B4E56F96F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7" name="Text Box 13">
          <a:extLst>
            <a:ext uri="{FF2B5EF4-FFF2-40B4-BE49-F238E27FC236}">
              <a16:creationId xmlns:a16="http://schemas.microsoft.com/office/drawing/2014/main" id="{73382E35-0DFD-4DF4-A7A9-3CAAF2816B23}"/>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8" name="Text Box 14">
          <a:extLst>
            <a:ext uri="{FF2B5EF4-FFF2-40B4-BE49-F238E27FC236}">
              <a16:creationId xmlns:a16="http://schemas.microsoft.com/office/drawing/2014/main" id="{A39D621D-B93E-40C8-B3DA-74282E94B0F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599" name="Text Box 15">
          <a:extLst>
            <a:ext uri="{FF2B5EF4-FFF2-40B4-BE49-F238E27FC236}">
              <a16:creationId xmlns:a16="http://schemas.microsoft.com/office/drawing/2014/main" id="{C37D2624-2BA7-4EE3-B001-1345665CB4AB}"/>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0" name="Text Box 16">
          <a:extLst>
            <a:ext uri="{FF2B5EF4-FFF2-40B4-BE49-F238E27FC236}">
              <a16:creationId xmlns:a16="http://schemas.microsoft.com/office/drawing/2014/main" id="{2FA68652-D098-4A3C-A489-76D4541A239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1" name="Text Box 17">
          <a:extLst>
            <a:ext uri="{FF2B5EF4-FFF2-40B4-BE49-F238E27FC236}">
              <a16:creationId xmlns:a16="http://schemas.microsoft.com/office/drawing/2014/main" id="{B7C008F0-0CC1-4D45-BE89-9868B7A874F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2" name="Text Box 7">
          <a:extLst>
            <a:ext uri="{FF2B5EF4-FFF2-40B4-BE49-F238E27FC236}">
              <a16:creationId xmlns:a16="http://schemas.microsoft.com/office/drawing/2014/main" id="{D78F2E76-E640-4A13-A9C8-6EDCAD33D45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3" name="Text Box 8">
          <a:extLst>
            <a:ext uri="{FF2B5EF4-FFF2-40B4-BE49-F238E27FC236}">
              <a16:creationId xmlns:a16="http://schemas.microsoft.com/office/drawing/2014/main" id="{93C7E3E3-6D48-460E-8B1E-7215B53A0909}"/>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4" name="Text Box 9">
          <a:extLst>
            <a:ext uri="{FF2B5EF4-FFF2-40B4-BE49-F238E27FC236}">
              <a16:creationId xmlns:a16="http://schemas.microsoft.com/office/drawing/2014/main" id="{5BA3587A-3B85-4C24-A110-2B6D884B7706}"/>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5" name="Text Box 10">
          <a:extLst>
            <a:ext uri="{FF2B5EF4-FFF2-40B4-BE49-F238E27FC236}">
              <a16:creationId xmlns:a16="http://schemas.microsoft.com/office/drawing/2014/main" id="{9CB1C447-A62A-4B80-8B57-C0A872FBA91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6" name="Text Box 11">
          <a:extLst>
            <a:ext uri="{FF2B5EF4-FFF2-40B4-BE49-F238E27FC236}">
              <a16:creationId xmlns:a16="http://schemas.microsoft.com/office/drawing/2014/main" id="{BBE8B021-99BE-4F59-B736-FBC95E35CD5E}"/>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7" name="Text Box 12">
          <a:extLst>
            <a:ext uri="{FF2B5EF4-FFF2-40B4-BE49-F238E27FC236}">
              <a16:creationId xmlns:a16="http://schemas.microsoft.com/office/drawing/2014/main" id="{DA60F828-DB20-47FB-B825-DE0755D94F0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8" name="Text Box 13">
          <a:extLst>
            <a:ext uri="{FF2B5EF4-FFF2-40B4-BE49-F238E27FC236}">
              <a16:creationId xmlns:a16="http://schemas.microsoft.com/office/drawing/2014/main" id="{62DFCA09-4EB5-47A5-A1D8-58076E04D191}"/>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09" name="Text Box 14">
          <a:extLst>
            <a:ext uri="{FF2B5EF4-FFF2-40B4-BE49-F238E27FC236}">
              <a16:creationId xmlns:a16="http://schemas.microsoft.com/office/drawing/2014/main" id="{FEBA2B99-48E3-448B-B406-A7747F8EBA3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0" name="Text Box 15">
          <a:extLst>
            <a:ext uri="{FF2B5EF4-FFF2-40B4-BE49-F238E27FC236}">
              <a16:creationId xmlns:a16="http://schemas.microsoft.com/office/drawing/2014/main" id="{16D15832-332B-488F-8452-D4D87ACEF062}"/>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1" name="Text Box 16">
          <a:extLst>
            <a:ext uri="{FF2B5EF4-FFF2-40B4-BE49-F238E27FC236}">
              <a16:creationId xmlns:a16="http://schemas.microsoft.com/office/drawing/2014/main" id="{81A57367-24C0-466D-93D2-0A93A6D51C37}"/>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2" name="Text Box 17">
          <a:extLst>
            <a:ext uri="{FF2B5EF4-FFF2-40B4-BE49-F238E27FC236}">
              <a16:creationId xmlns:a16="http://schemas.microsoft.com/office/drawing/2014/main" id="{E94880D6-C1C4-40A6-AAC0-D37F65AE3D3A}"/>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3" name="Text Box 6">
          <a:extLst>
            <a:ext uri="{FF2B5EF4-FFF2-40B4-BE49-F238E27FC236}">
              <a16:creationId xmlns:a16="http://schemas.microsoft.com/office/drawing/2014/main" id="{4B9BFB0C-9FB6-4541-9412-63F316B59F6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4" name="Text Box 7">
          <a:extLst>
            <a:ext uri="{FF2B5EF4-FFF2-40B4-BE49-F238E27FC236}">
              <a16:creationId xmlns:a16="http://schemas.microsoft.com/office/drawing/2014/main" id="{D85814F9-4245-4806-BB1F-475AFE47F69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5" name="Text Box 8">
          <a:extLst>
            <a:ext uri="{FF2B5EF4-FFF2-40B4-BE49-F238E27FC236}">
              <a16:creationId xmlns:a16="http://schemas.microsoft.com/office/drawing/2014/main" id="{BD79CF2D-6D54-4C3E-8CBF-F9E7845BB1F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6" name="Text Box 9">
          <a:extLst>
            <a:ext uri="{FF2B5EF4-FFF2-40B4-BE49-F238E27FC236}">
              <a16:creationId xmlns:a16="http://schemas.microsoft.com/office/drawing/2014/main" id="{919C8AA5-A857-44C8-8157-83CCCA5488C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7" name="Text Box 10">
          <a:extLst>
            <a:ext uri="{FF2B5EF4-FFF2-40B4-BE49-F238E27FC236}">
              <a16:creationId xmlns:a16="http://schemas.microsoft.com/office/drawing/2014/main" id="{C8425755-67E9-48A7-9FEF-060E4A0DAA3F}"/>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8" name="Text Box 11">
          <a:extLst>
            <a:ext uri="{FF2B5EF4-FFF2-40B4-BE49-F238E27FC236}">
              <a16:creationId xmlns:a16="http://schemas.microsoft.com/office/drawing/2014/main" id="{F3D866F8-4114-42DE-81D8-F45E9C5BD4D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19" name="Text Box 12">
          <a:extLst>
            <a:ext uri="{FF2B5EF4-FFF2-40B4-BE49-F238E27FC236}">
              <a16:creationId xmlns:a16="http://schemas.microsoft.com/office/drawing/2014/main" id="{1530A384-002B-4BFA-A8A5-0B9BBCC54765}"/>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20" name="Text Box 13">
          <a:extLst>
            <a:ext uri="{FF2B5EF4-FFF2-40B4-BE49-F238E27FC236}">
              <a16:creationId xmlns:a16="http://schemas.microsoft.com/office/drawing/2014/main" id="{10134B7E-1470-44A5-AC3D-AA7454C2E30C}"/>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2467</xdr:rowOff>
    </xdr:to>
    <xdr:sp macro="" textlink="">
      <xdr:nvSpPr>
        <xdr:cNvPr id="2621" name="Text Box 14">
          <a:extLst>
            <a:ext uri="{FF2B5EF4-FFF2-40B4-BE49-F238E27FC236}">
              <a16:creationId xmlns:a16="http://schemas.microsoft.com/office/drawing/2014/main" id="{BC2E32AC-850A-4BA1-B369-74FCA20FA850}"/>
            </a:ext>
          </a:extLst>
        </xdr:cNvPr>
        <xdr:cNvSpPr txBox="1">
          <a:spLocks noChangeArrowheads="1"/>
        </xdr:cNvSpPr>
      </xdr:nvSpPr>
      <xdr:spPr bwMode="auto">
        <a:xfrm>
          <a:off x="3898669" y="4954385"/>
          <a:ext cx="85725" cy="1819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2" name="Text Box 6">
          <a:extLst>
            <a:ext uri="{FF2B5EF4-FFF2-40B4-BE49-F238E27FC236}">
              <a16:creationId xmlns:a16="http://schemas.microsoft.com/office/drawing/2014/main" id="{D419B800-A7D6-4213-9740-53578B02017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3" name="Text Box 7">
          <a:extLst>
            <a:ext uri="{FF2B5EF4-FFF2-40B4-BE49-F238E27FC236}">
              <a16:creationId xmlns:a16="http://schemas.microsoft.com/office/drawing/2014/main" id="{5E0DCE34-9678-415D-B96F-AA094D4A5FF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4" name="Text Box 8">
          <a:extLst>
            <a:ext uri="{FF2B5EF4-FFF2-40B4-BE49-F238E27FC236}">
              <a16:creationId xmlns:a16="http://schemas.microsoft.com/office/drawing/2014/main" id="{07BBF591-2966-452F-B9D3-1D5E2CBCFC9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5" name="Text Box 9">
          <a:extLst>
            <a:ext uri="{FF2B5EF4-FFF2-40B4-BE49-F238E27FC236}">
              <a16:creationId xmlns:a16="http://schemas.microsoft.com/office/drawing/2014/main" id="{E9CB2278-D4C8-4017-927D-C7E6A7609C8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6" name="Text Box 10">
          <a:extLst>
            <a:ext uri="{FF2B5EF4-FFF2-40B4-BE49-F238E27FC236}">
              <a16:creationId xmlns:a16="http://schemas.microsoft.com/office/drawing/2014/main" id="{30F0DAAB-A0DB-474E-B2C9-11A2991EB54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7" name="Text Box 11">
          <a:extLst>
            <a:ext uri="{FF2B5EF4-FFF2-40B4-BE49-F238E27FC236}">
              <a16:creationId xmlns:a16="http://schemas.microsoft.com/office/drawing/2014/main" id="{A723629A-8BEE-413D-82AC-1600A9CCC7E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8" name="Text Box 12">
          <a:extLst>
            <a:ext uri="{FF2B5EF4-FFF2-40B4-BE49-F238E27FC236}">
              <a16:creationId xmlns:a16="http://schemas.microsoft.com/office/drawing/2014/main" id="{67857917-147E-4E89-88DA-E323A8C2B46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29" name="Text Box 13">
          <a:extLst>
            <a:ext uri="{FF2B5EF4-FFF2-40B4-BE49-F238E27FC236}">
              <a16:creationId xmlns:a16="http://schemas.microsoft.com/office/drawing/2014/main" id="{74A2F9C2-F1FD-4737-ADC5-E402C24B248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0" name="Text Box 14">
          <a:extLst>
            <a:ext uri="{FF2B5EF4-FFF2-40B4-BE49-F238E27FC236}">
              <a16:creationId xmlns:a16="http://schemas.microsoft.com/office/drawing/2014/main" id="{1A65BBF2-EABA-4F3A-AC90-F21749A3683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1" name="Text Box 15">
          <a:extLst>
            <a:ext uri="{FF2B5EF4-FFF2-40B4-BE49-F238E27FC236}">
              <a16:creationId xmlns:a16="http://schemas.microsoft.com/office/drawing/2014/main" id="{833FE147-37FA-4ED4-9508-A92FC325BC2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2" name="Text Box 16">
          <a:extLst>
            <a:ext uri="{FF2B5EF4-FFF2-40B4-BE49-F238E27FC236}">
              <a16:creationId xmlns:a16="http://schemas.microsoft.com/office/drawing/2014/main" id="{83166600-5243-4C8B-8DBD-BC0501311B7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3" name="Text Box 17">
          <a:extLst>
            <a:ext uri="{FF2B5EF4-FFF2-40B4-BE49-F238E27FC236}">
              <a16:creationId xmlns:a16="http://schemas.microsoft.com/office/drawing/2014/main" id="{22991A2A-6B7A-4F24-A46E-A094BB71BF2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4" name="Text Box 6">
          <a:extLst>
            <a:ext uri="{FF2B5EF4-FFF2-40B4-BE49-F238E27FC236}">
              <a16:creationId xmlns:a16="http://schemas.microsoft.com/office/drawing/2014/main" id="{0EC04244-357E-43EE-B753-4CCF29489E7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5" name="Text Box 7">
          <a:extLst>
            <a:ext uri="{FF2B5EF4-FFF2-40B4-BE49-F238E27FC236}">
              <a16:creationId xmlns:a16="http://schemas.microsoft.com/office/drawing/2014/main" id="{85981358-6455-4258-8ACF-9D8C1160478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6" name="Text Box 8">
          <a:extLst>
            <a:ext uri="{FF2B5EF4-FFF2-40B4-BE49-F238E27FC236}">
              <a16:creationId xmlns:a16="http://schemas.microsoft.com/office/drawing/2014/main" id="{399EDF65-457D-4DC6-A88E-3A203BBB90B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7" name="Text Box 9">
          <a:extLst>
            <a:ext uri="{FF2B5EF4-FFF2-40B4-BE49-F238E27FC236}">
              <a16:creationId xmlns:a16="http://schemas.microsoft.com/office/drawing/2014/main" id="{27DC7591-42BE-4D12-A371-83F2CF209C5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8" name="Text Box 10">
          <a:extLst>
            <a:ext uri="{FF2B5EF4-FFF2-40B4-BE49-F238E27FC236}">
              <a16:creationId xmlns:a16="http://schemas.microsoft.com/office/drawing/2014/main" id="{19A3EB54-E017-402F-B74E-58A2CB22887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39" name="Text Box 11">
          <a:extLst>
            <a:ext uri="{FF2B5EF4-FFF2-40B4-BE49-F238E27FC236}">
              <a16:creationId xmlns:a16="http://schemas.microsoft.com/office/drawing/2014/main" id="{5EAA8699-2C7D-4A20-9DEC-40C8F52E0E3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0" name="Text Box 12">
          <a:extLst>
            <a:ext uri="{FF2B5EF4-FFF2-40B4-BE49-F238E27FC236}">
              <a16:creationId xmlns:a16="http://schemas.microsoft.com/office/drawing/2014/main" id="{AACA48D3-3FE9-4828-B6F8-8D789F0AF3F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1" name="Text Box 13">
          <a:extLst>
            <a:ext uri="{FF2B5EF4-FFF2-40B4-BE49-F238E27FC236}">
              <a16:creationId xmlns:a16="http://schemas.microsoft.com/office/drawing/2014/main" id="{A4A5FB89-E05E-425B-80A9-7B973FC46E7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2" name="Text Box 14">
          <a:extLst>
            <a:ext uri="{FF2B5EF4-FFF2-40B4-BE49-F238E27FC236}">
              <a16:creationId xmlns:a16="http://schemas.microsoft.com/office/drawing/2014/main" id="{EEFFF991-1BF7-4D99-AA61-08355FCA572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3" name="Text Box 15">
          <a:extLst>
            <a:ext uri="{FF2B5EF4-FFF2-40B4-BE49-F238E27FC236}">
              <a16:creationId xmlns:a16="http://schemas.microsoft.com/office/drawing/2014/main" id="{01270193-7A62-48FA-96A5-68162222E20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4" name="Text Box 16">
          <a:extLst>
            <a:ext uri="{FF2B5EF4-FFF2-40B4-BE49-F238E27FC236}">
              <a16:creationId xmlns:a16="http://schemas.microsoft.com/office/drawing/2014/main" id="{146C3598-C0E3-48B7-829E-F3CEC17F0E3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5" name="Text Box 17">
          <a:extLst>
            <a:ext uri="{FF2B5EF4-FFF2-40B4-BE49-F238E27FC236}">
              <a16:creationId xmlns:a16="http://schemas.microsoft.com/office/drawing/2014/main" id="{8694D2E1-75D5-4601-AB27-995320AA2C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6" name="Text Box 7">
          <a:extLst>
            <a:ext uri="{FF2B5EF4-FFF2-40B4-BE49-F238E27FC236}">
              <a16:creationId xmlns:a16="http://schemas.microsoft.com/office/drawing/2014/main" id="{8E4D64DC-174A-48C7-99A0-0BE9354A694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7" name="Text Box 8">
          <a:extLst>
            <a:ext uri="{FF2B5EF4-FFF2-40B4-BE49-F238E27FC236}">
              <a16:creationId xmlns:a16="http://schemas.microsoft.com/office/drawing/2014/main" id="{088ABD20-ED01-44D1-A721-B43D8DBBBBE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8" name="Text Box 9">
          <a:extLst>
            <a:ext uri="{FF2B5EF4-FFF2-40B4-BE49-F238E27FC236}">
              <a16:creationId xmlns:a16="http://schemas.microsoft.com/office/drawing/2014/main" id="{6F0E2CF2-26B6-409E-961F-4A57F935A5F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49" name="Text Box 10">
          <a:extLst>
            <a:ext uri="{FF2B5EF4-FFF2-40B4-BE49-F238E27FC236}">
              <a16:creationId xmlns:a16="http://schemas.microsoft.com/office/drawing/2014/main" id="{9B1AE903-44C9-43E8-B924-C52C3ECF3C2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0" name="Text Box 11">
          <a:extLst>
            <a:ext uri="{FF2B5EF4-FFF2-40B4-BE49-F238E27FC236}">
              <a16:creationId xmlns:a16="http://schemas.microsoft.com/office/drawing/2014/main" id="{6AFC37CE-B08B-49BD-97BA-362990FB3ED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1" name="Text Box 12">
          <a:extLst>
            <a:ext uri="{FF2B5EF4-FFF2-40B4-BE49-F238E27FC236}">
              <a16:creationId xmlns:a16="http://schemas.microsoft.com/office/drawing/2014/main" id="{FDFC8685-35D7-4A21-9834-5F2C97035D1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2" name="Text Box 13">
          <a:extLst>
            <a:ext uri="{FF2B5EF4-FFF2-40B4-BE49-F238E27FC236}">
              <a16:creationId xmlns:a16="http://schemas.microsoft.com/office/drawing/2014/main" id="{4103E7F1-6C7F-45F0-AB73-EA8CFA1B0C6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3" name="Text Box 14">
          <a:extLst>
            <a:ext uri="{FF2B5EF4-FFF2-40B4-BE49-F238E27FC236}">
              <a16:creationId xmlns:a16="http://schemas.microsoft.com/office/drawing/2014/main" id="{E656BA06-18E1-41AE-BFAF-612D9675DCD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4" name="Text Box 15">
          <a:extLst>
            <a:ext uri="{FF2B5EF4-FFF2-40B4-BE49-F238E27FC236}">
              <a16:creationId xmlns:a16="http://schemas.microsoft.com/office/drawing/2014/main" id="{0EA507F1-7BFB-4E84-81F8-23D6DB2BE39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5" name="Text Box 16">
          <a:extLst>
            <a:ext uri="{FF2B5EF4-FFF2-40B4-BE49-F238E27FC236}">
              <a16:creationId xmlns:a16="http://schemas.microsoft.com/office/drawing/2014/main" id="{5ECD7C7B-9929-4295-B280-723949C43D9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6" name="Text Box 17">
          <a:extLst>
            <a:ext uri="{FF2B5EF4-FFF2-40B4-BE49-F238E27FC236}">
              <a16:creationId xmlns:a16="http://schemas.microsoft.com/office/drawing/2014/main" id="{4B65174F-BE78-4BCE-B0CC-BCC217B55BB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7" name="Text Box 6">
          <a:extLst>
            <a:ext uri="{FF2B5EF4-FFF2-40B4-BE49-F238E27FC236}">
              <a16:creationId xmlns:a16="http://schemas.microsoft.com/office/drawing/2014/main" id="{89D2A292-E04B-41F4-A31C-F8A25C0DB35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8" name="Text Box 7">
          <a:extLst>
            <a:ext uri="{FF2B5EF4-FFF2-40B4-BE49-F238E27FC236}">
              <a16:creationId xmlns:a16="http://schemas.microsoft.com/office/drawing/2014/main" id="{2F90F430-1DA0-4AEC-86FF-AFDDC60EA23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59" name="Text Box 8">
          <a:extLst>
            <a:ext uri="{FF2B5EF4-FFF2-40B4-BE49-F238E27FC236}">
              <a16:creationId xmlns:a16="http://schemas.microsoft.com/office/drawing/2014/main" id="{B7B9C7AF-378C-4C5E-84FE-E24D2C9F511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0" name="Text Box 9">
          <a:extLst>
            <a:ext uri="{FF2B5EF4-FFF2-40B4-BE49-F238E27FC236}">
              <a16:creationId xmlns:a16="http://schemas.microsoft.com/office/drawing/2014/main" id="{7B702E4C-F6DE-4C0E-B7F0-A4AF564305E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1" name="Text Box 10">
          <a:extLst>
            <a:ext uri="{FF2B5EF4-FFF2-40B4-BE49-F238E27FC236}">
              <a16:creationId xmlns:a16="http://schemas.microsoft.com/office/drawing/2014/main" id="{08E028F8-BBD7-4752-853C-6154EE1993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2" name="Text Box 11">
          <a:extLst>
            <a:ext uri="{FF2B5EF4-FFF2-40B4-BE49-F238E27FC236}">
              <a16:creationId xmlns:a16="http://schemas.microsoft.com/office/drawing/2014/main" id="{4C759174-4499-4DD3-92B8-874780C0DB8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3" name="Text Box 12">
          <a:extLst>
            <a:ext uri="{FF2B5EF4-FFF2-40B4-BE49-F238E27FC236}">
              <a16:creationId xmlns:a16="http://schemas.microsoft.com/office/drawing/2014/main" id="{F8B8B09C-686E-4B6E-8EC7-8B298E1C504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4" name="Text Box 13">
          <a:extLst>
            <a:ext uri="{FF2B5EF4-FFF2-40B4-BE49-F238E27FC236}">
              <a16:creationId xmlns:a16="http://schemas.microsoft.com/office/drawing/2014/main" id="{6C1F2865-B11D-424C-AB49-91BFB5599B8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5" name="Text Box 14">
          <a:extLst>
            <a:ext uri="{FF2B5EF4-FFF2-40B4-BE49-F238E27FC236}">
              <a16:creationId xmlns:a16="http://schemas.microsoft.com/office/drawing/2014/main" id="{78780C60-7A0C-4213-A4F6-B37525BA8DF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6" name="Text Box 15">
          <a:extLst>
            <a:ext uri="{FF2B5EF4-FFF2-40B4-BE49-F238E27FC236}">
              <a16:creationId xmlns:a16="http://schemas.microsoft.com/office/drawing/2014/main" id="{B3EEEC73-26A3-414C-81E0-1B93B0579F1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7" name="Text Box 16">
          <a:extLst>
            <a:ext uri="{FF2B5EF4-FFF2-40B4-BE49-F238E27FC236}">
              <a16:creationId xmlns:a16="http://schemas.microsoft.com/office/drawing/2014/main" id="{C60DD9E1-C245-47F0-8F70-BA6825B84E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8" name="Text Box 17">
          <a:extLst>
            <a:ext uri="{FF2B5EF4-FFF2-40B4-BE49-F238E27FC236}">
              <a16:creationId xmlns:a16="http://schemas.microsoft.com/office/drawing/2014/main" id="{B9B3E8A1-1DD6-4E7F-96E7-751C6FBE2B0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69" name="Text Box 6">
          <a:extLst>
            <a:ext uri="{FF2B5EF4-FFF2-40B4-BE49-F238E27FC236}">
              <a16:creationId xmlns:a16="http://schemas.microsoft.com/office/drawing/2014/main" id="{95B20F9B-7FB3-42AD-9BD7-916A8CF4413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0" name="Text Box 7">
          <a:extLst>
            <a:ext uri="{FF2B5EF4-FFF2-40B4-BE49-F238E27FC236}">
              <a16:creationId xmlns:a16="http://schemas.microsoft.com/office/drawing/2014/main" id="{BA02DAFE-FAD2-4591-A89C-F11AEAE7A79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1" name="Text Box 8">
          <a:extLst>
            <a:ext uri="{FF2B5EF4-FFF2-40B4-BE49-F238E27FC236}">
              <a16:creationId xmlns:a16="http://schemas.microsoft.com/office/drawing/2014/main" id="{F5752060-AB06-489F-8FEF-43DECCE9C6A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2" name="Text Box 9">
          <a:extLst>
            <a:ext uri="{FF2B5EF4-FFF2-40B4-BE49-F238E27FC236}">
              <a16:creationId xmlns:a16="http://schemas.microsoft.com/office/drawing/2014/main" id="{F8C32BFE-264E-4833-9E53-7D319070085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3" name="Text Box 10">
          <a:extLst>
            <a:ext uri="{FF2B5EF4-FFF2-40B4-BE49-F238E27FC236}">
              <a16:creationId xmlns:a16="http://schemas.microsoft.com/office/drawing/2014/main" id="{3402E2B3-3F28-4657-8506-C9739FA4370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4" name="Text Box 11">
          <a:extLst>
            <a:ext uri="{FF2B5EF4-FFF2-40B4-BE49-F238E27FC236}">
              <a16:creationId xmlns:a16="http://schemas.microsoft.com/office/drawing/2014/main" id="{962A1B59-FAFB-4F0F-95C7-B9EB0DB103C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5" name="Text Box 12">
          <a:extLst>
            <a:ext uri="{FF2B5EF4-FFF2-40B4-BE49-F238E27FC236}">
              <a16:creationId xmlns:a16="http://schemas.microsoft.com/office/drawing/2014/main" id="{BEBCD08A-353D-4B09-B132-8FC88FB4030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6" name="Text Box 13">
          <a:extLst>
            <a:ext uri="{FF2B5EF4-FFF2-40B4-BE49-F238E27FC236}">
              <a16:creationId xmlns:a16="http://schemas.microsoft.com/office/drawing/2014/main" id="{617935F7-F790-4B39-9BAC-099CAFF13BC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7" name="Text Box 14">
          <a:extLst>
            <a:ext uri="{FF2B5EF4-FFF2-40B4-BE49-F238E27FC236}">
              <a16:creationId xmlns:a16="http://schemas.microsoft.com/office/drawing/2014/main" id="{F626C6F8-B88D-40E3-9D60-0A8C211F16C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8" name="Text Box 15">
          <a:extLst>
            <a:ext uri="{FF2B5EF4-FFF2-40B4-BE49-F238E27FC236}">
              <a16:creationId xmlns:a16="http://schemas.microsoft.com/office/drawing/2014/main" id="{57335908-AF2A-4737-A651-A5665C232CB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79" name="Text Box 16">
          <a:extLst>
            <a:ext uri="{FF2B5EF4-FFF2-40B4-BE49-F238E27FC236}">
              <a16:creationId xmlns:a16="http://schemas.microsoft.com/office/drawing/2014/main" id="{A1D08B0D-DF8A-4049-BDFB-ED240264B4A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0" name="Text Box 17">
          <a:extLst>
            <a:ext uri="{FF2B5EF4-FFF2-40B4-BE49-F238E27FC236}">
              <a16:creationId xmlns:a16="http://schemas.microsoft.com/office/drawing/2014/main" id="{7F502303-0C80-454E-941A-2484C29959D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1" name="Text Box 6">
          <a:extLst>
            <a:ext uri="{FF2B5EF4-FFF2-40B4-BE49-F238E27FC236}">
              <a16:creationId xmlns:a16="http://schemas.microsoft.com/office/drawing/2014/main" id="{B92772A7-A60F-4B92-8EDD-84D220FF30E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2" name="Text Box 7">
          <a:extLst>
            <a:ext uri="{FF2B5EF4-FFF2-40B4-BE49-F238E27FC236}">
              <a16:creationId xmlns:a16="http://schemas.microsoft.com/office/drawing/2014/main" id="{59BAA079-251B-4B57-9B59-B11AF24808D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3" name="Text Box 8">
          <a:extLst>
            <a:ext uri="{FF2B5EF4-FFF2-40B4-BE49-F238E27FC236}">
              <a16:creationId xmlns:a16="http://schemas.microsoft.com/office/drawing/2014/main" id="{CB3BFBFA-51A8-4781-AD66-C915A869421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4" name="Text Box 9">
          <a:extLst>
            <a:ext uri="{FF2B5EF4-FFF2-40B4-BE49-F238E27FC236}">
              <a16:creationId xmlns:a16="http://schemas.microsoft.com/office/drawing/2014/main" id="{E5D22B08-0560-4DEC-836E-6510A87F785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5" name="Text Box 10">
          <a:extLst>
            <a:ext uri="{FF2B5EF4-FFF2-40B4-BE49-F238E27FC236}">
              <a16:creationId xmlns:a16="http://schemas.microsoft.com/office/drawing/2014/main" id="{E78FB11C-97C7-47B2-87D8-6C4627300C2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6" name="Text Box 11">
          <a:extLst>
            <a:ext uri="{FF2B5EF4-FFF2-40B4-BE49-F238E27FC236}">
              <a16:creationId xmlns:a16="http://schemas.microsoft.com/office/drawing/2014/main" id="{773490E7-97DF-43E2-BD17-6C0FB1B3EE7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7" name="Text Box 12">
          <a:extLst>
            <a:ext uri="{FF2B5EF4-FFF2-40B4-BE49-F238E27FC236}">
              <a16:creationId xmlns:a16="http://schemas.microsoft.com/office/drawing/2014/main" id="{723CF04A-056C-4577-8856-E4A17FB6B01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8" name="Text Box 13">
          <a:extLst>
            <a:ext uri="{FF2B5EF4-FFF2-40B4-BE49-F238E27FC236}">
              <a16:creationId xmlns:a16="http://schemas.microsoft.com/office/drawing/2014/main" id="{1DB55709-67F2-4F78-960D-63193E3632C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89" name="Text Box 14">
          <a:extLst>
            <a:ext uri="{FF2B5EF4-FFF2-40B4-BE49-F238E27FC236}">
              <a16:creationId xmlns:a16="http://schemas.microsoft.com/office/drawing/2014/main" id="{B883C081-F666-4B5F-ABCD-2575F18C3A0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0" name="Text Box 15">
          <a:extLst>
            <a:ext uri="{FF2B5EF4-FFF2-40B4-BE49-F238E27FC236}">
              <a16:creationId xmlns:a16="http://schemas.microsoft.com/office/drawing/2014/main" id="{FC0E7F9D-C797-481F-8698-6704DAC0A10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1" name="Text Box 16">
          <a:extLst>
            <a:ext uri="{FF2B5EF4-FFF2-40B4-BE49-F238E27FC236}">
              <a16:creationId xmlns:a16="http://schemas.microsoft.com/office/drawing/2014/main" id="{24B271D5-B30B-4F06-88DF-1A1AB1DF00C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2" name="Text Box 17">
          <a:extLst>
            <a:ext uri="{FF2B5EF4-FFF2-40B4-BE49-F238E27FC236}">
              <a16:creationId xmlns:a16="http://schemas.microsoft.com/office/drawing/2014/main" id="{6F0A1D11-C85E-4414-BEA2-27FA1BE1AA5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3" name="Text Box 7">
          <a:extLst>
            <a:ext uri="{FF2B5EF4-FFF2-40B4-BE49-F238E27FC236}">
              <a16:creationId xmlns:a16="http://schemas.microsoft.com/office/drawing/2014/main" id="{C772CE68-A9A6-4D84-9157-A0344FC8E7C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4" name="Text Box 8">
          <a:extLst>
            <a:ext uri="{FF2B5EF4-FFF2-40B4-BE49-F238E27FC236}">
              <a16:creationId xmlns:a16="http://schemas.microsoft.com/office/drawing/2014/main" id="{123BE80A-1B5E-4F68-AF79-5686AB3995C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5" name="Text Box 9">
          <a:extLst>
            <a:ext uri="{FF2B5EF4-FFF2-40B4-BE49-F238E27FC236}">
              <a16:creationId xmlns:a16="http://schemas.microsoft.com/office/drawing/2014/main" id="{A1041996-9C33-4123-8C50-E411BAB4848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6" name="Text Box 10">
          <a:extLst>
            <a:ext uri="{FF2B5EF4-FFF2-40B4-BE49-F238E27FC236}">
              <a16:creationId xmlns:a16="http://schemas.microsoft.com/office/drawing/2014/main" id="{A6E2C4E9-9BDE-406D-A621-A5841424F1A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7" name="Text Box 11">
          <a:extLst>
            <a:ext uri="{FF2B5EF4-FFF2-40B4-BE49-F238E27FC236}">
              <a16:creationId xmlns:a16="http://schemas.microsoft.com/office/drawing/2014/main" id="{36B0A316-E5B1-4C91-94B2-F64EE0EC4E2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8" name="Text Box 12">
          <a:extLst>
            <a:ext uri="{FF2B5EF4-FFF2-40B4-BE49-F238E27FC236}">
              <a16:creationId xmlns:a16="http://schemas.microsoft.com/office/drawing/2014/main" id="{1DDE1B37-5239-4A8A-8FE1-F5A1A9D3697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699" name="Text Box 13">
          <a:extLst>
            <a:ext uri="{FF2B5EF4-FFF2-40B4-BE49-F238E27FC236}">
              <a16:creationId xmlns:a16="http://schemas.microsoft.com/office/drawing/2014/main" id="{B42F7351-8CA9-4ABF-A214-956B2035318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0" name="Text Box 14">
          <a:extLst>
            <a:ext uri="{FF2B5EF4-FFF2-40B4-BE49-F238E27FC236}">
              <a16:creationId xmlns:a16="http://schemas.microsoft.com/office/drawing/2014/main" id="{563CCA4A-5C46-4F4C-8B1E-92938CD82D9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1" name="Text Box 15">
          <a:extLst>
            <a:ext uri="{FF2B5EF4-FFF2-40B4-BE49-F238E27FC236}">
              <a16:creationId xmlns:a16="http://schemas.microsoft.com/office/drawing/2014/main" id="{9C1AB27A-8733-4259-B07A-3D9B88A4D7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2" name="Text Box 16">
          <a:extLst>
            <a:ext uri="{FF2B5EF4-FFF2-40B4-BE49-F238E27FC236}">
              <a16:creationId xmlns:a16="http://schemas.microsoft.com/office/drawing/2014/main" id="{982D7666-C4B1-4DD6-9246-C9F65BF3FA6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3" name="Text Box 17">
          <a:extLst>
            <a:ext uri="{FF2B5EF4-FFF2-40B4-BE49-F238E27FC236}">
              <a16:creationId xmlns:a16="http://schemas.microsoft.com/office/drawing/2014/main" id="{4124F36F-4602-4C02-AC0C-B72D51BEB29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4" name="Text Box 6">
          <a:extLst>
            <a:ext uri="{FF2B5EF4-FFF2-40B4-BE49-F238E27FC236}">
              <a16:creationId xmlns:a16="http://schemas.microsoft.com/office/drawing/2014/main" id="{D38E01F1-E524-4912-BA29-2FA331979D6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5" name="Text Box 7">
          <a:extLst>
            <a:ext uri="{FF2B5EF4-FFF2-40B4-BE49-F238E27FC236}">
              <a16:creationId xmlns:a16="http://schemas.microsoft.com/office/drawing/2014/main" id="{71E0445C-CBD8-4247-BE5B-5D994DD4766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6" name="Text Box 8">
          <a:extLst>
            <a:ext uri="{FF2B5EF4-FFF2-40B4-BE49-F238E27FC236}">
              <a16:creationId xmlns:a16="http://schemas.microsoft.com/office/drawing/2014/main" id="{65367925-88F2-496F-B18F-ED0364AB983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7" name="Text Box 9">
          <a:extLst>
            <a:ext uri="{FF2B5EF4-FFF2-40B4-BE49-F238E27FC236}">
              <a16:creationId xmlns:a16="http://schemas.microsoft.com/office/drawing/2014/main" id="{5DB45C7D-4F4B-414B-A99E-94F925CD0FD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8" name="Text Box 10">
          <a:extLst>
            <a:ext uri="{FF2B5EF4-FFF2-40B4-BE49-F238E27FC236}">
              <a16:creationId xmlns:a16="http://schemas.microsoft.com/office/drawing/2014/main" id="{79D7BE85-4A6B-49D2-9876-D9F578BACC4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09" name="Text Box 11">
          <a:extLst>
            <a:ext uri="{FF2B5EF4-FFF2-40B4-BE49-F238E27FC236}">
              <a16:creationId xmlns:a16="http://schemas.microsoft.com/office/drawing/2014/main" id="{425D9088-6E6A-4BB2-81FC-203F3906DC8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0" name="Text Box 12">
          <a:extLst>
            <a:ext uri="{FF2B5EF4-FFF2-40B4-BE49-F238E27FC236}">
              <a16:creationId xmlns:a16="http://schemas.microsoft.com/office/drawing/2014/main" id="{2CDBA876-7FDB-485D-8E14-F797E17BDA4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1" name="Text Box 13">
          <a:extLst>
            <a:ext uri="{FF2B5EF4-FFF2-40B4-BE49-F238E27FC236}">
              <a16:creationId xmlns:a16="http://schemas.microsoft.com/office/drawing/2014/main" id="{47AAE296-5835-401B-94ED-40798F6E52F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2" name="Text Box 14">
          <a:extLst>
            <a:ext uri="{FF2B5EF4-FFF2-40B4-BE49-F238E27FC236}">
              <a16:creationId xmlns:a16="http://schemas.microsoft.com/office/drawing/2014/main" id="{11DC9517-BF4A-4F6E-AC1D-D6CE476E44F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3" name="Text Box 15">
          <a:extLst>
            <a:ext uri="{FF2B5EF4-FFF2-40B4-BE49-F238E27FC236}">
              <a16:creationId xmlns:a16="http://schemas.microsoft.com/office/drawing/2014/main" id="{95D060A0-4D09-4E09-8B06-FB90C116889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4" name="Text Box 16">
          <a:extLst>
            <a:ext uri="{FF2B5EF4-FFF2-40B4-BE49-F238E27FC236}">
              <a16:creationId xmlns:a16="http://schemas.microsoft.com/office/drawing/2014/main" id="{DAA9835D-88A7-4AF7-B522-0C6C47298DD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5" name="Text Box 17">
          <a:extLst>
            <a:ext uri="{FF2B5EF4-FFF2-40B4-BE49-F238E27FC236}">
              <a16:creationId xmlns:a16="http://schemas.microsoft.com/office/drawing/2014/main" id="{985D5250-D7B7-4EEC-8759-09E61119BE1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6" name="Text Box 6">
          <a:extLst>
            <a:ext uri="{FF2B5EF4-FFF2-40B4-BE49-F238E27FC236}">
              <a16:creationId xmlns:a16="http://schemas.microsoft.com/office/drawing/2014/main" id="{351C4619-B0A4-4EC4-8411-17B590794A7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7" name="Text Box 7">
          <a:extLst>
            <a:ext uri="{FF2B5EF4-FFF2-40B4-BE49-F238E27FC236}">
              <a16:creationId xmlns:a16="http://schemas.microsoft.com/office/drawing/2014/main" id="{312129AC-EA14-4E09-91EB-F821E761925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8" name="Text Box 8">
          <a:extLst>
            <a:ext uri="{FF2B5EF4-FFF2-40B4-BE49-F238E27FC236}">
              <a16:creationId xmlns:a16="http://schemas.microsoft.com/office/drawing/2014/main" id="{0A1AB130-EBDF-48EB-BA5B-ED97DF5499E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19" name="Text Box 9">
          <a:extLst>
            <a:ext uri="{FF2B5EF4-FFF2-40B4-BE49-F238E27FC236}">
              <a16:creationId xmlns:a16="http://schemas.microsoft.com/office/drawing/2014/main" id="{E4DE3373-32B8-42CB-83C6-2099DFC9F68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0" name="Text Box 10">
          <a:extLst>
            <a:ext uri="{FF2B5EF4-FFF2-40B4-BE49-F238E27FC236}">
              <a16:creationId xmlns:a16="http://schemas.microsoft.com/office/drawing/2014/main" id="{FF36A2DB-DF2C-4AE1-9DF5-BDEBF9ECFC3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1" name="Text Box 11">
          <a:extLst>
            <a:ext uri="{FF2B5EF4-FFF2-40B4-BE49-F238E27FC236}">
              <a16:creationId xmlns:a16="http://schemas.microsoft.com/office/drawing/2014/main" id="{F2B673D7-F34D-44FA-B400-370CF9A05F5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2" name="Text Box 12">
          <a:extLst>
            <a:ext uri="{FF2B5EF4-FFF2-40B4-BE49-F238E27FC236}">
              <a16:creationId xmlns:a16="http://schemas.microsoft.com/office/drawing/2014/main" id="{28068B9F-67FF-47D7-B921-39BBEA5F764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3" name="Text Box 13">
          <a:extLst>
            <a:ext uri="{FF2B5EF4-FFF2-40B4-BE49-F238E27FC236}">
              <a16:creationId xmlns:a16="http://schemas.microsoft.com/office/drawing/2014/main" id="{DAC177FD-AF99-42B3-B00F-6522BF59272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4" name="Text Box 14">
          <a:extLst>
            <a:ext uri="{FF2B5EF4-FFF2-40B4-BE49-F238E27FC236}">
              <a16:creationId xmlns:a16="http://schemas.microsoft.com/office/drawing/2014/main" id="{36FDEF2B-6D41-42E2-B364-6526F0D2E1A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5" name="Text Box 15">
          <a:extLst>
            <a:ext uri="{FF2B5EF4-FFF2-40B4-BE49-F238E27FC236}">
              <a16:creationId xmlns:a16="http://schemas.microsoft.com/office/drawing/2014/main" id="{922939B5-FA98-48FD-BD45-A1E52E5D997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6" name="Text Box 16">
          <a:extLst>
            <a:ext uri="{FF2B5EF4-FFF2-40B4-BE49-F238E27FC236}">
              <a16:creationId xmlns:a16="http://schemas.microsoft.com/office/drawing/2014/main" id="{6C8FF883-84A6-4B87-9CF4-A97A40A7060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7" name="Text Box 17">
          <a:extLst>
            <a:ext uri="{FF2B5EF4-FFF2-40B4-BE49-F238E27FC236}">
              <a16:creationId xmlns:a16="http://schemas.microsoft.com/office/drawing/2014/main" id="{79BE6528-651F-407C-9F8D-0963E2A7123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8" name="Text Box 6">
          <a:extLst>
            <a:ext uri="{FF2B5EF4-FFF2-40B4-BE49-F238E27FC236}">
              <a16:creationId xmlns:a16="http://schemas.microsoft.com/office/drawing/2014/main" id="{1BF4DE8C-9A2A-4EBA-9FAF-7CBE5D268C0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29" name="Text Box 7">
          <a:extLst>
            <a:ext uri="{FF2B5EF4-FFF2-40B4-BE49-F238E27FC236}">
              <a16:creationId xmlns:a16="http://schemas.microsoft.com/office/drawing/2014/main" id="{EEF9725A-F01F-432C-8BA5-B3EAC6D1B24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0" name="Text Box 8">
          <a:extLst>
            <a:ext uri="{FF2B5EF4-FFF2-40B4-BE49-F238E27FC236}">
              <a16:creationId xmlns:a16="http://schemas.microsoft.com/office/drawing/2014/main" id="{25435B17-6F7F-4564-B6F8-B84B70B7597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1" name="Text Box 9">
          <a:extLst>
            <a:ext uri="{FF2B5EF4-FFF2-40B4-BE49-F238E27FC236}">
              <a16:creationId xmlns:a16="http://schemas.microsoft.com/office/drawing/2014/main" id="{10BC29A5-B0A6-4BDB-8FD9-36EC705C470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2" name="Text Box 10">
          <a:extLst>
            <a:ext uri="{FF2B5EF4-FFF2-40B4-BE49-F238E27FC236}">
              <a16:creationId xmlns:a16="http://schemas.microsoft.com/office/drawing/2014/main" id="{F02E0093-98FC-49D9-93B2-0C693BF94BB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3" name="Text Box 11">
          <a:extLst>
            <a:ext uri="{FF2B5EF4-FFF2-40B4-BE49-F238E27FC236}">
              <a16:creationId xmlns:a16="http://schemas.microsoft.com/office/drawing/2014/main" id="{59F9281F-9DBA-409A-9313-E5139279D59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4" name="Text Box 12">
          <a:extLst>
            <a:ext uri="{FF2B5EF4-FFF2-40B4-BE49-F238E27FC236}">
              <a16:creationId xmlns:a16="http://schemas.microsoft.com/office/drawing/2014/main" id="{7CDC1770-4E12-4794-A304-2E28D34EC09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5" name="Text Box 13">
          <a:extLst>
            <a:ext uri="{FF2B5EF4-FFF2-40B4-BE49-F238E27FC236}">
              <a16:creationId xmlns:a16="http://schemas.microsoft.com/office/drawing/2014/main" id="{011DF6C7-A983-4A0A-9470-DFE4A9C0DEC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6" name="Text Box 14">
          <a:extLst>
            <a:ext uri="{FF2B5EF4-FFF2-40B4-BE49-F238E27FC236}">
              <a16:creationId xmlns:a16="http://schemas.microsoft.com/office/drawing/2014/main" id="{CA63B872-D8F8-4439-ACC4-FF4FB313C93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7" name="Text Box 15">
          <a:extLst>
            <a:ext uri="{FF2B5EF4-FFF2-40B4-BE49-F238E27FC236}">
              <a16:creationId xmlns:a16="http://schemas.microsoft.com/office/drawing/2014/main" id="{751FAC14-A517-4585-8781-E67275744BE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8" name="Text Box 16">
          <a:extLst>
            <a:ext uri="{FF2B5EF4-FFF2-40B4-BE49-F238E27FC236}">
              <a16:creationId xmlns:a16="http://schemas.microsoft.com/office/drawing/2014/main" id="{A600BC72-E48C-4F49-AF36-154824A24D9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39" name="Text Box 17">
          <a:extLst>
            <a:ext uri="{FF2B5EF4-FFF2-40B4-BE49-F238E27FC236}">
              <a16:creationId xmlns:a16="http://schemas.microsoft.com/office/drawing/2014/main" id="{9990B264-A4AE-45AB-B88C-B92C15DD896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0" name="Text Box 7">
          <a:extLst>
            <a:ext uri="{FF2B5EF4-FFF2-40B4-BE49-F238E27FC236}">
              <a16:creationId xmlns:a16="http://schemas.microsoft.com/office/drawing/2014/main" id="{FE662237-DB31-477C-80CD-214C5203AB4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1" name="Text Box 8">
          <a:extLst>
            <a:ext uri="{FF2B5EF4-FFF2-40B4-BE49-F238E27FC236}">
              <a16:creationId xmlns:a16="http://schemas.microsoft.com/office/drawing/2014/main" id="{8AFEFD02-A4A7-415C-9205-08C4C962289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2" name="Text Box 9">
          <a:extLst>
            <a:ext uri="{FF2B5EF4-FFF2-40B4-BE49-F238E27FC236}">
              <a16:creationId xmlns:a16="http://schemas.microsoft.com/office/drawing/2014/main" id="{37094160-44B5-4127-A609-084AA115A76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3" name="Text Box 10">
          <a:extLst>
            <a:ext uri="{FF2B5EF4-FFF2-40B4-BE49-F238E27FC236}">
              <a16:creationId xmlns:a16="http://schemas.microsoft.com/office/drawing/2014/main" id="{5D41C9C0-D6F6-4E44-B6D9-9CD1D265F52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4" name="Text Box 11">
          <a:extLst>
            <a:ext uri="{FF2B5EF4-FFF2-40B4-BE49-F238E27FC236}">
              <a16:creationId xmlns:a16="http://schemas.microsoft.com/office/drawing/2014/main" id="{2CD8A271-3CB5-4A56-93B5-C48CF5C3200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5" name="Text Box 12">
          <a:extLst>
            <a:ext uri="{FF2B5EF4-FFF2-40B4-BE49-F238E27FC236}">
              <a16:creationId xmlns:a16="http://schemas.microsoft.com/office/drawing/2014/main" id="{B4496E3B-86D2-44EF-9C75-AAE1883F137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6" name="Text Box 13">
          <a:extLst>
            <a:ext uri="{FF2B5EF4-FFF2-40B4-BE49-F238E27FC236}">
              <a16:creationId xmlns:a16="http://schemas.microsoft.com/office/drawing/2014/main" id="{2BF0DB9D-C845-4CF2-95CC-426107984B4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7" name="Text Box 14">
          <a:extLst>
            <a:ext uri="{FF2B5EF4-FFF2-40B4-BE49-F238E27FC236}">
              <a16:creationId xmlns:a16="http://schemas.microsoft.com/office/drawing/2014/main" id="{07BF3AA8-4318-4F03-9D33-B590C9E180E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8" name="Text Box 15">
          <a:extLst>
            <a:ext uri="{FF2B5EF4-FFF2-40B4-BE49-F238E27FC236}">
              <a16:creationId xmlns:a16="http://schemas.microsoft.com/office/drawing/2014/main" id="{07EAAFED-1ACB-47AC-AD18-98F82759908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49" name="Text Box 16">
          <a:extLst>
            <a:ext uri="{FF2B5EF4-FFF2-40B4-BE49-F238E27FC236}">
              <a16:creationId xmlns:a16="http://schemas.microsoft.com/office/drawing/2014/main" id="{1D5BD791-DB0A-4BDD-A2F3-13810CAFEA9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0" name="Text Box 17">
          <a:extLst>
            <a:ext uri="{FF2B5EF4-FFF2-40B4-BE49-F238E27FC236}">
              <a16:creationId xmlns:a16="http://schemas.microsoft.com/office/drawing/2014/main" id="{CBBF2617-E446-4EBB-AB7F-AC9AB72DF70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1" name="Text Box 6">
          <a:extLst>
            <a:ext uri="{FF2B5EF4-FFF2-40B4-BE49-F238E27FC236}">
              <a16:creationId xmlns:a16="http://schemas.microsoft.com/office/drawing/2014/main" id="{3E0ADAB4-AC46-4FBA-BB3C-2BE1AC670C3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2" name="Text Box 7">
          <a:extLst>
            <a:ext uri="{FF2B5EF4-FFF2-40B4-BE49-F238E27FC236}">
              <a16:creationId xmlns:a16="http://schemas.microsoft.com/office/drawing/2014/main" id="{0FB1EF6E-EC8C-48A3-A2EE-73AAB4A3937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3" name="Text Box 8">
          <a:extLst>
            <a:ext uri="{FF2B5EF4-FFF2-40B4-BE49-F238E27FC236}">
              <a16:creationId xmlns:a16="http://schemas.microsoft.com/office/drawing/2014/main" id="{54DE9407-5E4E-4D08-8DE2-65927BFE928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4" name="Text Box 9">
          <a:extLst>
            <a:ext uri="{FF2B5EF4-FFF2-40B4-BE49-F238E27FC236}">
              <a16:creationId xmlns:a16="http://schemas.microsoft.com/office/drawing/2014/main" id="{EB174EE4-3A60-4C76-A9D1-6BFD40D4970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5" name="Text Box 10">
          <a:extLst>
            <a:ext uri="{FF2B5EF4-FFF2-40B4-BE49-F238E27FC236}">
              <a16:creationId xmlns:a16="http://schemas.microsoft.com/office/drawing/2014/main" id="{3627D642-F5CA-436E-A731-638DD9A2C9A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6" name="Text Box 11">
          <a:extLst>
            <a:ext uri="{FF2B5EF4-FFF2-40B4-BE49-F238E27FC236}">
              <a16:creationId xmlns:a16="http://schemas.microsoft.com/office/drawing/2014/main" id="{CBE4F7A0-3440-47F0-9B33-44B2522B29C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7" name="Text Box 12">
          <a:extLst>
            <a:ext uri="{FF2B5EF4-FFF2-40B4-BE49-F238E27FC236}">
              <a16:creationId xmlns:a16="http://schemas.microsoft.com/office/drawing/2014/main" id="{E2441627-0E86-4D90-98E8-42C3486156B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8" name="Text Box 13">
          <a:extLst>
            <a:ext uri="{FF2B5EF4-FFF2-40B4-BE49-F238E27FC236}">
              <a16:creationId xmlns:a16="http://schemas.microsoft.com/office/drawing/2014/main" id="{BDA81F70-15FF-4ACF-BC9B-D98F6C456E4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59" name="Text Box 14">
          <a:extLst>
            <a:ext uri="{FF2B5EF4-FFF2-40B4-BE49-F238E27FC236}">
              <a16:creationId xmlns:a16="http://schemas.microsoft.com/office/drawing/2014/main" id="{40EACEF0-F0CA-4E90-9400-5EAC2059A4D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0" name="Text Box 15">
          <a:extLst>
            <a:ext uri="{FF2B5EF4-FFF2-40B4-BE49-F238E27FC236}">
              <a16:creationId xmlns:a16="http://schemas.microsoft.com/office/drawing/2014/main" id="{282AF8BD-4A38-4047-B320-F88C287CF84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1" name="Text Box 16">
          <a:extLst>
            <a:ext uri="{FF2B5EF4-FFF2-40B4-BE49-F238E27FC236}">
              <a16:creationId xmlns:a16="http://schemas.microsoft.com/office/drawing/2014/main" id="{FBFDE824-0172-4DDD-96DB-575BEF3F73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2" name="Text Box 17">
          <a:extLst>
            <a:ext uri="{FF2B5EF4-FFF2-40B4-BE49-F238E27FC236}">
              <a16:creationId xmlns:a16="http://schemas.microsoft.com/office/drawing/2014/main" id="{9167F746-1E15-4D15-9628-539AD5C49D5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3" name="Text Box 6">
          <a:extLst>
            <a:ext uri="{FF2B5EF4-FFF2-40B4-BE49-F238E27FC236}">
              <a16:creationId xmlns:a16="http://schemas.microsoft.com/office/drawing/2014/main" id="{56803AA0-24A3-4397-AD88-B0169B7D030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4" name="Text Box 7">
          <a:extLst>
            <a:ext uri="{FF2B5EF4-FFF2-40B4-BE49-F238E27FC236}">
              <a16:creationId xmlns:a16="http://schemas.microsoft.com/office/drawing/2014/main" id="{EA6843AD-F3E9-42ED-BD37-92125989483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5" name="Text Box 8">
          <a:extLst>
            <a:ext uri="{FF2B5EF4-FFF2-40B4-BE49-F238E27FC236}">
              <a16:creationId xmlns:a16="http://schemas.microsoft.com/office/drawing/2014/main" id="{B660A556-4673-4C96-B2B0-849A9ADCE24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6" name="Text Box 9">
          <a:extLst>
            <a:ext uri="{FF2B5EF4-FFF2-40B4-BE49-F238E27FC236}">
              <a16:creationId xmlns:a16="http://schemas.microsoft.com/office/drawing/2014/main" id="{DF5EEFC9-658A-4ED8-AE8F-B920178AFC6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7" name="Text Box 10">
          <a:extLst>
            <a:ext uri="{FF2B5EF4-FFF2-40B4-BE49-F238E27FC236}">
              <a16:creationId xmlns:a16="http://schemas.microsoft.com/office/drawing/2014/main" id="{AB5668B3-8AFC-4403-951B-947EA16F5E7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8" name="Text Box 11">
          <a:extLst>
            <a:ext uri="{FF2B5EF4-FFF2-40B4-BE49-F238E27FC236}">
              <a16:creationId xmlns:a16="http://schemas.microsoft.com/office/drawing/2014/main" id="{3C23813E-0759-4BAB-94AC-462795764F9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69" name="Text Box 12">
          <a:extLst>
            <a:ext uri="{FF2B5EF4-FFF2-40B4-BE49-F238E27FC236}">
              <a16:creationId xmlns:a16="http://schemas.microsoft.com/office/drawing/2014/main" id="{4DE7BA54-4104-4360-A741-8ED8F4669C5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0" name="Text Box 13">
          <a:extLst>
            <a:ext uri="{FF2B5EF4-FFF2-40B4-BE49-F238E27FC236}">
              <a16:creationId xmlns:a16="http://schemas.microsoft.com/office/drawing/2014/main" id="{FE67ECD3-1D0F-49E8-AE90-904518B12F2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1" name="Text Box 14">
          <a:extLst>
            <a:ext uri="{FF2B5EF4-FFF2-40B4-BE49-F238E27FC236}">
              <a16:creationId xmlns:a16="http://schemas.microsoft.com/office/drawing/2014/main" id="{0114DA98-7AB6-4DD4-B84B-220C2596339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2" name="Text Box 15">
          <a:extLst>
            <a:ext uri="{FF2B5EF4-FFF2-40B4-BE49-F238E27FC236}">
              <a16:creationId xmlns:a16="http://schemas.microsoft.com/office/drawing/2014/main" id="{DA47F9A2-12CE-41B2-878A-CEF8AA15D65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3" name="Text Box 16">
          <a:extLst>
            <a:ext uri="{FF2B5EF4-FFF2-40B4-BE49-F238E27FC236}">
              <a16:creationId xmlns:a16="http://schemas.microsoft.com/office/drawing/2014/main" id="{CA61E923-EEB5-4C4A-9F58-35A8AB2FAB8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4" name="Text Box 17">
          <a:extLst>
            <a:ext uri="{FF2B5EF4-FFF2-40B4-BE49-F238E27FC236}">
              <a16:creationId xmlns:a16="http://schemas.microsoft.com/office/drawing/2014/main" id="{CC4D3938-1551-4783-8BBB-D055B852194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5" name="Text Box 6">
          <a:extLst>
            <a:ext uri="{FF2B5EF4-FFF2-40B4-BE49-F238E27FC236}">
              <a16:creationId xmlns:a16="http://schemas.microsoft.com/office/drawing/2014/main" id="{072EA131-8BAE-45A4-8936-654B6A59821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6" name="Text Box 7">
          <a:extLst>
            <a:ext uri="{FF2B5EF4-FFF2-40B4-BE49-F238E27FC236}">
              <a16:creationId xmlns:a16="http://schemas.microsoft.com/office/drawing/2014/main" id="{6CE919EE-32D5-4F9E-BD19-9941626F714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7" name="Text Box 8">
          <a:extLst>
            <a:ext uri="{FF2B5EF4-FFF2-40B4-BE49-F238E27FC236}">
              <a16:creationId xmlns:a16="http://schemas.microsoft.com/office/drawing/2014/main" id="{F7A67F83-A986-43F0-A0CD-2F4FA73B8B1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8" name="Text Box 9">
          <a:extLst>
            <a:ext uri="{FF2B5EF4-FFF2-40B4-BE49-F238E27FC236}">
              <a16:creationId xmlns:a16="http://schemas.microsoft.com/office/drawing/2014/main" id="{BCEE6E21-E87F-4781-B612-3E838F7F5D2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79" name="Text Box 10">
          <a:extLst>
            <a:ext uri="{FF2B5EF4-FFF2-40B4-BE49-F238E27FC236}">
              <a16:creationId xmlns:a16="http://schemas.microsoft.com/office/drawing/2014/main" id="{7698AD42-CB84-4DF6-B26C-F34D53CDC60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0" name="Text Box 11">
          <a:extLst>
            <a:ext uri="{FF2B5EF4-FFF2-40B4-BE49-F238E27FC236}">
              <a16:creationId xmlns:a16="http://schemas.microsoft.com/office/drawing/2014/main" id="{40718060-00E1-4751-92CF-176ABACA134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1" name="Text Box 12">
          <a:extLst>
            <a:ext uri="{FF2B5EF4-FFF2-40B4-BE49-F238E27FC236}">
              <a16:creationId xmlns:a16="http://schemas.microsoft.com/office/drawing/2014/main" id="{E2A357B6-9B09-4C00-B3F0-C3E50D52728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2" name="Text Box 13">
          <a:extLst>
            <a:ext uri="{FF2B5EF4-FFF2-40B4-BE49-F238E27FC236}">
              <a16:creationId xmlns:a16="http://schemas.microsoft.com/office/drawing/2014/main" id="{1B789BBB-E26D-4155-B217-FEB44D35176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3" name="Text Box 14">
          <a:extLst>
            <a:ext uri="{FF2B5EF4-FFF2-40B4-BE49-F238E27FC236}">
              <a16:creationId xmlns:a16="http://schemas.microsoft.com/office/drawing/2014/main" id="{83176814-0AC7-41C8-9773-F66C869F53B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4" name="Text Box 15">
          <a:extLst>
            <a:ext uri="{FF2B5EF4-FFF2-40B4-BE49-F238E27FC236}">
              <a16:creationId xmlns:a16="http://schemas.microsoft.com/office/drawing/2014/main" id="{01B46C93-EBD9-4B38-9F6E-2E02DD9B2F5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5" name="Text Box 16">
          <a:extLst>
            <a:ext uri="{FF2B5EF4-FFF2-40B4-BE49-F238E27FC236}">
              <a16:creationId xmlns:a16="http://schemas.microsoft.com/office/drawing/2014/main" id="{2ADED06E-B15B-4714-86EA-DF31F79E3AC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6" name="Text Box 17">
          <a:extLst>
            <a:ext uri="{FF2B5EF4-FFF2-40B4-BE49-F238E27FC236}">
              <a16:creationId xmlns:a16="http://schemas.microsoft.com/office/drawing/2014/main" id="{E5A01CF6-E9E3-4316-80B5-6CDCF372D5C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7" name="Text Box 7">
          <a:extLst>
            <a:ext uri="{FF2B5EF4-FFF2-40B4-BE49-F238E27FC236}">
              <a16:creationId xmlns:a16="http://schemas.microsoft.com/office/drawing/2014/main" id="{9906AE61-6DD7-45C7-BBB4-F7536D2DB9C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8" name="Text Box 8">
          <a:extLst>
            <a:ext uri="{FF2B5EF4-FFF2-40B4-BE49-F238E27FC236}">
              <a16:creationId xmlns:a16="http://schemas.microsoft.com/office/drawing/2014/main" id="{9F4E4C7F-0F30-4006-802C-B8B314E4489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89" name="Text Box 9">
          <a:extLst>
            <a:ext uri="{FF2B5EF4-FFF2-40B4-BE49-F238E27FC236}">
              <a16:creationId xmlns:a16="http://schemas.microsoft.com/office/drawing/2014/main" id="{9D581673-DC0E-4742-86D3-87D7EDE3FF5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0" name="Text Box 10">
          <a:extLst>
            <a:ext uri="{FF2B5EF4-FFF2-40B4-BE49-F238E27FC236}">
              <a16:creationId xmlns:a16="http://schemas.microsoft.com/office/drawing/2014/main" id="{AA4B5CFF-6409-47F9-B86F-A614EF97521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1" name="Text Box 11">
          <a:extLst>
            <a:ext uri="{FF2B5EF4-FFF2-40B4-BE49-F238E27FC236}">
              <a16:creationId xmlns:a16="http://schemas.microsoft.com/office/drawing/2014/main" id="{1BD1E5A3-E90E-4471-9A52-58D15FB50E7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2" name="Text Box 12">
          <a:extLst>
            <a:ext uri="{FF2B5EF4-FFF2-40B4-BE49-F238E27FC236}">
              <a16:creationId xmlns:a16="http://schemas.microsoft.com/office/drawing/2014/main" id="{9A991C61-2A02-4719-8BBC-B859141495C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3" name="Text Box 13">
          <a:extLst>
            <a:ext uri="{FF2B5EF4-FFF2-40B4-BE49-F238E27FC236}">
              <a16:creationId xmlns:a16="http://schemas.microsoft.com/office/drawing/2014/main" id="{161E65ED-14C5-4B43-A07C-3828AAAF3F0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4" name="Text Box 14">
          <a:extLst>
            <a:ext uri="{FF2B5EF4-FFF2-40B4-BE49-F238E27FC236}">
              <a16:creationId xmlns:a16="http://schemas.microsoft.com/office/drawing/2014/main" id="{755DEE55-24A0-4954-A6DC-D52CDD73080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5" name="Text Box 15">
          <a:extLst>
            <a:ext uri="{FF2B5EF4-FFF2-40B4-BE49-F238E27FC236}">
              <a16:creationId xmlns:a16="http://schemas.microsoft.com/office/drawing/2014/main" id="{69D3CBF2-498A-4C14-BEB9-F2E7988E352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6" name="Text Box 16">
          <a:extLst>
            <a:ext uri="{FF2B5EF4-FFF2-40B4-BE49-F238E27FC236}">
              <a16:creationId xmlns:a16="http://schemas.microsoft.com/office/drawing/2014/main" id="{35A1FD1C-41AD-436A-97D4-FC71BCBF992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7" name="Text Box 17">
          <a:extLst>
            <a:ext uri="{FF2B5EF4-FFF2-40B4-BE49-F238E27FC236}">
              <a16:creationId xmlns:a16="http://schemas.microsoft.com/office/drawing/2014/main" id="{0C415D29-6762-4BFB-A162-3A1F06183E0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8" name="Text Box 6">
          <a:extLst>
            <a:ext uri="{FF2B5EF4-FFF2-40B4-BE49-F238E27FC236}">
              <a16:creationId xmlns:a16="http://schemas.microsoft.com/office/drawing/2014/main" id="{8D7E330F-D9ED-40AF-BF78-B1F36F12721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799" name="Text Box 7">
          <a:extLst>
            <a:ext uri="{FF2B5EF4-FFF2-40B4-BE49-F238E27FC236}">
              <a16:creationId xmlns:a16="http://schemas.microsoft.com/office/drawing/2014/main" id="{4ABDC501-5918-4C4D-ACA9-A2E5A9D456A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0" name="Text Box 8">
          <a:extLst>
            <a:ext uri="{FF2B5EF4-FFF2-40B4-BE49-F238E27FC236}">
              <a16:creationId xmlns:a16="http://schemas.microsoft.com/office/drawing/2014/main" id="{B1CD2703-95AD-47E5-917B-EC22E915B29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1" name="Text Box 9">
          <a:extLst>
            <a:ext uri="{FF2B5EF4-FFF2-40B4-BE49-F238E27FC236}">
              <a16:creationId xmlns:a16="http://schemas.microsoft.com/office/drawing/2014/main" id="{33DDC71C-EA98-48A2-8D26-FE1EA775090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2" name="Text Box 10">
          <a:extLst>
            <a:ext uri="{FF2B5EF4-FFF2-40B4-BE49-F238E27FC236}">
              <a16:creationId xmlns:a16="http://schemas.microsoft.com/office/drawing/2014/main" id="{A1147C38-1E77-4D93-8C42-A893CC6CD6B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3" name="Text Box 11">
          <a:extLst>
            <a:ext uri="{FF2B5EF4-FFF2-40B4-BE49-F238E27FC236}">
              <a16:creationId xmlns:a16="http://schemas.microsoft.com/office/drawing/2014/main" id="{82F43C1C-2844-44F9-BFCC-91F7F53A211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4" name="Text Box 12">
          <a:extLst>
            <a:ext uri="{FF2B5EF4-FFF2-40B4-BE49-F238E27FC236}">
              <a16:creationId xmlns:a16="http://schemas.microsoft.com/office/drawing/2014/main" id="{E7B14FD7-C293-43A3-928D-43D180571FA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5" name="Text Box 13">
          <a:extLst>
            <a:ext uri="{FF2B5EF4-FFF2-40B4-BE49-F238E27FC236}">
              <a16:creationId xmlns:a16="http://schemas.microsoft.com/office/drawing/2014/main" id="{6753048D-36B0-4A61-A14B-163A1D882E4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6" name="Text Box 14">
          <a:extLst>
            <a:ext uri="{FF2B5EF4-FFF2-40B4-BE49-F238E27FC236}">
              <a16:creationId xmlns:a16="http://schemas.microsoft.com/office/drawing/2014/main" id="{CBD737F8-655D-4EEB-9E2C-B6B509C4CFC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7" name="Text Box 15">
          <a:extLst>
            <a:ext uri="{FF2B5EF4-FFF2-40B4-BE49-F238E27FC236}">
              <a16:creationId xmlns:a16="http://schemas.microsoft.com/office/drawing/2014/main" id="{29B5BBB4-88AD-4ACD-B67C-AF62379FEF9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8" name="Text Box 16">
          <a:extLst>
            <a:ext uri="{FF2B5EF4-FFF2-40B4-BE49-F238E27FC236}">
              <a16:creationId xmlns:a16="http://schemas.microsoft.com/office/drawing/2014/main" id="{5CD5E0EE-F7E9-4E3C-B7BE-BEAA93210C1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09" name="Text Box 17">
          <a:extLst>
            <a:ext uri="{FF2B5EF4-FFF2-40B4-BE49-F238E27FC236}">
              <a16:creationId xmlns:a16="http://schemas.microsoft.com/office/drawing/2014/main" id="{2B43C30D-DD94-4057-BDC6-2F10238A7BF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0" name="Text Box 6">
          <a:extLst>
            <a:ext uri="{FF2B5EF4-FFF2-40B4-BE49-F238E27FC236}">
              <a16:creationId xmlns:a16="http://schemas.microsoft.com/office/drawing/2014/main" id="{C4FAAD41-224A-498C-8F29-5602270B8C6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1" name="Text Box 7">
          <a:extLst>
            <a:ext uri="{FF2B5EF4-FFF2-40B4-BE49-F238E27FC236}">
              <a16:creationId xmlns:a16="http://schemas.microsoft.com/office/drawing/2014/main" id="{BA1C58B1-F397-4ED4-9845-847BC88E5F7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2" name="Text Box 8">
          <a:extLst>
            <a:ext uri="{FF2B5EF4-FFF2-40B4-BE49-F238E27FC236}">
              <a16:creationId xmlns:a16="http://schemas.microsoft.com/office/drawing/2014/main" id="{FD3716D7-FC2D-4CC0-9229-D9A76226022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3" name="Text Box 9">
          <a:extLst>
            <a:ext uri="{FF2B5EF4-FFF2-40B4-BE49-F238E27FC236}">
              <a16:creationId xmlns:a16="http://schemas.microsoft.com/office/drawing/2014/main" id="{AD9CD69C-68CD-4305-B47F-F946854CA37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4" name="Text Box 10">
          <a:extLst>
            <a:ext uri="{FF2B5EF4-FFF2-40B4-BE49-F238E27FC236}">
              <a16:creationId xmlns:a16="http://schemas.microsoft.com/office/drawing/2014/main" id="{9E768A13-3DFA-45DC-B8C7-8FC28434108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5" name="Text Box 11">
          <a:extLst>
            <a:ext uri="{FF2B5EF4-FFF2-40B4-BE49-F238E27FC236}">
              <a16:creationId xmlns:a16="http://schemas.microsoft.com/office/drawing/2014/main" id="{A2159166-4C1E-4820-B6F7-D34DDFBBBE9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6" name="Text Box 12">
          <a:extLst>
            <a:ext uri="{FF2B5EF4-FFF2-40B4-BE49-F238E27FC236}">
              <a16:creationId xmlns:a16="http://schemas.microsoft.com/office/drawing/2014/main" id="{3AC4BDE0-D550-4167-9E8A-1B63287BEDD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7" name="Text Box 13">
          <a:extLst>
            <a:ext uri="{FF2B5EF4-FFF2-40B4-BE49-F238E27FC236}">
              <a16:creationId xmlns:a16="http://schemas.microsoft.com/office/drawing/2014/main" id="{8E953D51-8831-45AA-9051-965A6D16457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8" name="Text Box 14">
          <a:extLst>
            <a:ext uri="{FF2B5EF4-FFF2-40B4-BE49-F238E27FC236}">
              <a16:creationId xmlns:a16="http://schemas.microsoft.com/office/drawing/2014/main" id="{1A85E185-62CF-4C7A-ACA5-61A7311A5A3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19" name="Text Box 15">
          <a:extLst>
            <a:ext uri="{FF2B5EF4-FFF2-40B4-BE49-F238E27FC236}">
              <a16:creationId xmlns:a16="http://schemas.microsoft.com/office/drawing/2014/main" id="{EEEECBFB-0F71-43DF-A93C-C724BA421D0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0" name="Text Box 16">
          <a:extLst>
            <a:ext uri="{FF2B5EF4-FFF2-40B4-BE49-F238E27FC236}">
              <a16:creationId xmlns:a16="http://schemas.microsoft.com/office/drawing/2014/main" id="{734FD304-2A97-4FD7-A780-82B10BC476F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1" name="Text Box 17">
          <a:extLst>
            <a:ext uri="{FF2B5EF4-FFF2-40B4-BE49-F238E27FC236}">
              <a16:creationId xmlns:a16="http://schemas.microsoft.com/office/drawing/2014/main" id="{152B80E3-FAE7-4B1D-9EC1-1AF5CE1AF74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2" name="Text Box 6">
          <a:extLst>
            <a:ext uri="{FF2B5EF4-FFF2-40B4-BE49-F238E27FC236}">
              <a16:creationId xmlns:a16="http://schemas.microsoft.com/office/drawing/2014/main" id="{37B7B860-1C2B-41A1-8C8F-13DDEDBFD6A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3" name="Text Box 7">
          <a:extLst>
            <a:ext uri="{FF2B5EF4-FFF2-40B4-BE49-F238E27FC236}">
              <a16:creationId xmlns:a16="http://schemas.microsoft.com/office/drawing/2014/main" id="{68125EF0-65B6-4057-A42D-1E0562D7E9E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4" name="Text Box 8">
          <a:extLst>
            <a:ext uri="{FF2B5EF4-FFF2-40B4-BE49-F238E27FC236}">
              <a16:creationId xmlns:a16="http://schemas.microsoft.com/office/drawing/2014/main" id="{2A729385-F73F-46FE-B917-29038B682F0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5" name="Text Box 9">
          <a:extLst>
            <a:ext uri="{FF2B5EF4-FFF2-40B4-BE49-F238E27FC236}">
              <a16:creationId xmlns:a16="http://schemas.microsoft.com/office/drawing/2014/main" id="{EA716598-D78C-4A0C-A272-A55D584AEE3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6" name="Text Box 10">
          <a:extLst>
            <a:ext uri="{FF2B5EF4-FFF2-40B4-BE49-F238E27FC236}">
              <a16:creationId xmlns:a16="http://schemas.microsoft.com/office/drawing/2014/main" id="{47022CEF-665A-416A-8D7F-DA01D4D0D0A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7" name="Text Box 11">
          <a:extLst>
            <a:ext uri="{FF2B5EF4-FFF2-40B4-BE49-F238E27FC236}">
              <a16:creationId xmlns:a16="http://schemas.microsoft.com/office/drawing/2014/main" id="{60916C19-C201-45B9-AF22-98E1520773F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8" name="Text Box 12">
          <a:extLst>
            <a:ext uri="{FF2B5EF4-FFF2-40B4-BE49-F238E27FC236}">
              <a16:creationId xmlns:a16="http://schemas.microsoft.com/office/drawing/2014/main" id="{B9C47F20-91C8-4642-808A-11520051024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29" name="Text Box 13">
          <a:extLst>
            <a:ext uri="{FF2B5EF4-FFF2-40B4-BE49-F238E27FC236}">
              <a16:creationId xmlns:a16="http://schemas.microsoft.com/office/drawing/2014/main" id="{2C2C0033-976E-4440-8AF6-DB3686EB04A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0" name="Text Box 14">
          <a:extLst>
            <a:ext uri="{FF2B5EF4-FFF2-40B4-BE49-F238E27FC236}">
              <a16:creationId xmlns:a16="http://schemas.microsoft.com/office/drawing/2014/main" id="{4F92C3B3-7A5C-4781-ADF9-4733F8F0184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1" name="Text Box 15">
          <a:extLst>
            <a:ext uri="{FF2B5EF4-FFF2-40B4-BE49-F238E27FC236}">
              <a16:creationId xmlns:a16="http://schemas.microsoft.com/office/drawing/2014/main" id="{DB21E08D-5A1E-42B2-A318-F7EA2A4B1C8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2" name="Text Box 16">
          <a:extLst>
            <a:ext uri="{FF2B5EF4-FFF2-40B4-BE49-F238E27FC236}">
              <a16:creationId xmlns:a16="http://schemas.microsoft.com/office/drawing/2014/main" id="{F075D84F-18D5-4B16-934F-7444AFD0C04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3" name="Text Box 17">
          <a:extLst>
            <a:ext uri="{FF2B5EF4-FFF2-40B4-BE49-F238E27FC236}">
              <a16:creationId xmlns:a16="http://schemas.microsoft.com/office/drawing/2014/main" id="{01C5B4E6-6CA6-4A47-9FE8-03FE6F7D37B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4" name="Text Box 7">
          <a:extLst>
            <a:ext uri="{FF2B5EF4-FFF2-40B4-BE49-F238E27FC236}">
              <a16:creationId xmlns:a16="http://schemas.microsoft.com/office/drawing/2014/main" id="{340EEA7D-92F0-481A-965D-D74B1AC6E54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5" name="Text Box 8">
          <a:extLst>
            <a:ext uri="{FF2B5EF4-FFF2-40B4-BE49-F238E27FC236}">
              <a16:creationId xmlns:a16="http://schemas.microsoft.com/office/drawing/2014/main" id="{F824241D-0B09-4B86-B3CD-9BD22C82D80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6" name="Text Box 9">
          <a:extLst>
            <a:ext uri="{FF2B5EF4-FFF2-40B4-BE49-F238E27FC236}">
              <a16:creationId xmlns:a16="http://schemas.microsoft.com/office/drawing/2014/main" id="{97B72991-087B-4500-95DB-12C32B197C5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7" name="Text Box 10">
          <a:extLst>
            <a:ext uri="{FF2B5EF4-FFF2-40B4-BE49-F238E27FC236}">
              <a16:creationId xmlns:a16="http://schemas.microsoft.com/office/drawing/2014/main" id="{E066CE97-6F50-4BD0-9D0F-7DA3BB2F8CA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8" name="Text Box 11">
          <a:extLst>
            <a:ext uri="{FF2B5EF4-FFF2-40B4-BE49-F238E27FC236}">
              <a16:creationId xmlns:a16="http://schemas.microsoft.com/office/drawing/2014/main" id="{F0EECC3B-C2F8-4748-B88C-FBFC9462C8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39" name="Text Box 12">
          <a:extLst>
            <a:ext uri="{FF2B5EF4-FFF2-40B4-BE49-F238E27FC236}">
              <a16:creationId xmlns:a16="http://schemas.microsoft.com/office/drawing/2014/main" id="{0BE9231C-C744-4AE4-82A6-7138C34FA91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0" name="Text Box 13">
          <a:extLst>
            <a:ext uri="{FF2B5EF4-FFF2-40B4-BE49-F238E27FC236}">
              <a16:creationId xmlns:a16="http://schemas.microsoft.com/office/drawing/2014/main" id="{F0228881-F34D-4FBF-84AE-660303E17F6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1" name="Text Box 14">
          <a:extLst>
            <a:ext uri="{FF2B5EF4-FFF2-40B4-BE49-F238E27FC236}">
              <a16:creationId xmlns:a16="http://schemas.microsoft.com/office/drawing/2014/main" id="{4B0A7D2C-7387-4158-8758-66B640F8372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2" name="Text Box 15">
          <a:extLst>
            <a:ext uri="{FF2B5EF4-FFF2-40B4-BE49-F238E27FC236}">
              <a16:creationId xmlns:a16="http://schemas.microsoft.com/office/drawing/2014/main" id="{FBE36DAA-FE8B-40DA-A31F-FD9BDFF3625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3" name="Text Box 16">
          <a:extLst>
            <a:ext uri="{FF2B5EF4-FFF2-40B4-BE49-F238E27FC236}">
              <a16:creationId xmlns:a16="http://schemas.microsoft.com/office/drawing/2014/main" id="{96286681-2E5A-4EBE-B396-C1A22598E1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4" name="Text Box 17">
          <a:extLst>
            <a:ext uri="{FF2B5EF4-FFF2-40B4-BE49-F238E27FC236}">
              <a16:creationId xmlns:a16="http://schemas.microsoft.com/office/drawing/2014/main" id="{9EE6299C-0918-4913-AB8E-9946A6B7F88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5" name="Text Box 6">
          <a:extLst>
            <a:ext uri="{FF2B5EF4-FFF2-40B4-BE49-F238E27FC236}">
              <a16:creationId xmlns:a16="http://schemas.microsoft.com/office/drawing/2014/main" id="{AF16DED0-F9F2-4387-965A-0DF05E195CC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6" name="Text Box 7">
          <a:extLst>
            <a:ext uri="{FF2B5EF4-FFF2-40B4-BE49-F238E27FC236}">
              <a16:creationId xmlns:a16="http://schemas.microsoft.com/office/drawing/2014/main" id="{E2FD2532-A196-4CDE-9C1A-2C9BC25819F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7" name="Text Box 8">
          <a:extLst>
            <a:ext uri="{FF2B5EF4-FFF2-40B4-BE49-F238E27FC236}">
              <a16:creationId xmlns:a16="http://schemas.microsoft.com/office/drawing/2014/main" id="{592C8CCB-7F02-4FA5-AEFB-0223976D231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8" name="Text Box 9">
          <a:extLst>
            <a:ext uri="{FF2B5EF4-FFF2-40B4-BE49-F238E27FC236}">
              <a16:creationId xmlns:a16="http://schemas.microsoft.com/office/drawing/2014/main" id="{35FA2483-867A-4AF6-94D7-4BC4D891D79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49" name="Text Box 10">
          <a:extLst>
            <a:ext uri="{FF2B5EF4-FFF2-40B4-BE49-F238E27FC236}">
              <a16:creationId xmlns:a16="http://schemas.microsoft.com/office/drawing/2014/main" id="{E25CC709-2DF2-4188-B0D5-A268C6FF2E5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0" name="Text Box 11">
          <a:extLst>
            <a:ext uri="{FF2B5EF4-FFF2-40B4-BE49-F238E27FC236}">
              <a16:creationId xmlns:a16="http://schemas.microsoft.com/office/drawing/2014/main" id="{860F6854-F1BD-4518-B3A7-348E6D710B8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1" name="Text Box 12">
          <a:extLst>
            <a:ext uri="{FF2B5EF4-FFF2-40B4-BE49-F238E27FC236}">
              <a16:creationId xmlns:a16="http://schemas.microsoft.com/office/drawing/2014/main" id="{C5E51C32-C392-48A5-8BA4-083DDBE49AC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2" name="Text Box 13">
          <a:extLst>
            <a:ext uri="{FF2B5EF4-FFF2-40B4-BE49-F238E27FC236}">
              <a16:creationId xmlns:a16="http://schemas.microsoft.com/office/drawing/2014/main" id="{91E6DEF8-AA93-4918-9249-7EA6D2E154D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3" name="Text Box 14">
          <a:extLst>
            <a:ext uri="{FF2B5EF4-FFF2-40B4-BE49-F238E27FC236}">
              <a16:creationId xmlns:a16="http://schemas.microsoft.com/office/drawing/2014/main" id="{B79BBFB3-0340-420D-BE15-877C67EB88F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4" name="Text Box 15">
          <a:extLst>
            <a:ext uri="{FF2B5EF4-FFF2-40B4-BE49-F238E27FC236}">
              <a16:creationId xmlns:a16="http://schemas.microsoft.com/office/drawing/2014/main" id="{15B9A6A1-2FF0-4DA9-B8AE-D2DE72F5370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5" name="Text Box 16">
          <a:extLst>
            <a:ext uri="{FF2B5EF4-FFF2-40B4-BE49-F238E27FC236}">
              <a16:creationId xmlns:a16="http://schemas.microsoft.com/office/drawing/2014/main" id="{524EB71D-DC20-4C51-970B-3DF93482137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6" name="Text Box 17">
          <a:extLst>
            <a:ext uri="{FF2B5EF4-FFF2-40B4-BE49-F238E27FC236}">
              <a16:creationId xmlns:a16="http://schemas.microsoft.com/office/drawing/2014/main" id="{6F6EDD69-66F3-491B-80BF-C63FB9EF60D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7" name="Text Box 6">
          <a:extLst>
            <a:ext uri="{FF2B5EF4-FFF2-40B4-BE49-F238E27FC236}">
              <a16:creationId xmlns:a16="http://schemas.microsoft.com/office/drawing/2014/main" id="{18046CF3-4A28-4B8F-94D7-832BC150C19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8" name="Text Box 7">
          <a:extLst>
            <a:ext uri="{FF2B5EF4-FFF2-40B4-BE49-F238E27FC236}">
              <a16:creationId xmlns:a16="http://schemas.microsoft.com/office/drawing/2014/main" id="{097FE97C-943E-49AC-A887-B5BF45E6B47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59" name="Text Box 8">
          <a:extLst>
            <a:ext uri="{FF2B5EF4-FFF2-40B4-BE49-F238E27FC236}">
              <a16:creationId xmlns:a16="http://schemas.microsoft.com/office/drawing/2014/main" id="{11087EC4-311C-43F0-9F11-6609121D87B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0" name="Text Box 9">
          <a:extLst>
            <a:ext uri="{FF2B5EF4-FFF2-40B4-BE49-F238E27FC236}">
              <a16:creationId xmlns:a16="http://schemas.microsoft.com/office/drawing/2014/main" id="{D5953E47-66AC-4304-AF03-84F66EE7420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1" name="Text Box 10">
          <a:extLst>
            <a:ext uri="{FF2B5EF4-FFF2-40B4-BE49-F238E27FC236}">
              <a16:creationId xmlns:a16="http://schemas.microsoft.com/office/drawing/2014/main" id="{1FFDC304-94A0-4471-BB13-880B9790C9B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2" name="Text Box 11">
          <a:extLst>
            <a:ext uri="{FF2B5EF4-FFF2-40B4-BE49-F238E27FC236}">
              <a16:creationId xmlns:a16="http://schemas.microsoft.com/office/drawing/2014/main" id="{8D047B5B-BF42-41AC-88CB-2C7435BA078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3" name="Text Box 12">
          <a:extLst>
            <a:ext uri="{FF2B5EF4-FFF2-40B4-BE49-F238E27FC236}">
              <a16:creationId xmlns:a16="http://schemas.microsoft.com/office/drawing/2014/main" id="{5E06B38E-2DB1-4AFB-8FFD-D1DCEF98E38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4" name="Text Box 13">
          <a:extLst>
            <a:ext uri="{FF2B5EF4-FFF2-40B4-BE49-F238E27FC236}">
              <a16:creationId xmlns:a16="http://schemas.microsoft.com/office/drawing/2014/main" id="{7A98D531-2272-4116-B07E-3C14D0BDAF1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5" name="Text Box 14">
          <a:extLst>
            <a:ext uri="{FF2B5EF4-FFF2-40B4-BE49-F238E27FC236}">
              <a16:creationId xmlns:a16="http://schemas.microsoft.com/office/drawing/2014/main" id="{6209C5B6-BAD3-4038-9DE0-755A1ED08FC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6" name="Text Box 15">
          <a:extLst>
            <a:ext uri="{FF2B5EF4-FFF2-40B4-BE49-F238E27FC236}">
              <a16:creationId xmlns:a16="http://schemas.microsoft.com/office/drawing/2014/main" id="{2BAFF0DA-AAE5-49B9-BD12-5BD13254BB8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7" name="Text Box 16">
          <a:extLst>
            <a:ext uri="{FF2B5EF4-FFF2-40B4-BE49-F238E27FC236}">
              <a16:creationId xmlns:a16="http://schemas.microsoft.com/office/drawing/2014/main" id="{1C6CAD49-B03A-43D8-8047-63E1C9C6A47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8" name="Text Box 17">
          <a:extLst>
            <a:ext uri="{FF2B5EF4-FFF2-40B4-BE49-F238E27FC236}">
              <a16:creationId xmlns:a16="http://schemas.microsoft.com/office/drawing/2014/main" id="{39E97ADF-7C21-4F3E-83F2-BEDE27F4888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69" name="Text Box 6">
          <a:extLst>
            <a:ext uri="{FF2B5EF4-FFF2-40B4-BE49-F238E27FC236}">
              <a16:creationId xmlns:a16="http://schemas.microsoft.com/office/drawing/2014/main" id="{026C0863-9887-4CB8-BE01-78C717F566E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0" name="Text Box 7">
          <a:extLst>
            <a:ext uri="{FF2B5EF4-FFF2-40B4-BE49-F238E27FC236}">
              <a16:creationId xmlns:a16="http://schemas.microsoft.com/office/drawing/2014/main" id="{C5DF8F83-C1B1-4BCE-9D82-E1AA648D43D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1" name="Text Box 8">
          <a:extLst>
            <a:ext uri="{FF2B5EF4-FFF2-40B4-BE49-F238E27FC236}">
              <a16:creationId xmlns:a16="http://schemas.microsoft.com/office/drawing/2014/main" id="{B19F68C0-1172-4803-A01D-4E5B110940E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2" name="Text Box 9">
          <a:extLst>
            <a:ext uri="{FF2B5EF4-FFF2-40B4-BE49-F238E27FC236}">
              <a16:creationId xmlns:a16="http://schemas.microsoft.com/office/drawing/2014/main" id="{6E6E3D84-C0B9-4978-875D-9C3C69BB1D1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3" name="Text Box 10">
          <a:extLst>
            <a:ext uri="{FF2B5EF4-FFF2-40B4-BE49-F238E27FC236}">
              <a16:creationId xmlns:a16="http://schemas.microsoft.com/office/drawing/2014/main" id="{11570B7E-A8C8-4D21-855C-25EF3D08013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4" name="Text Box 11">
          <a:extLst>
            <a:ext uri="{FF2B5EF4-FFF2-40B4-BE49-F238E27FC236}">
              <a16:creationId xmlns:a16="http://schemas.microsoft.com/office/drawing/2014/main" id="{BB5A44E5-FB37-4BAF-ACE2-88DAE4E2FFE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5" name="Text Box 12">
          <a:extLst>
            <a:ext uri="{FF2B5EF4-FFF2-40B4-BE49-F238E27FC236}">
              <a16:creationId xmlns:a16="http://schemas.microsoft.com/office/drawing/2014/main" id="{41B929F9-BFF2-444F-8A35-C0F5B3808BD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6" name="Text Box 13">
          <a:extLst>
            <a:ext uri="{FF2B5EF4-FFF2-40B4-BE49-F238E27FC236}">
              <a16:creationId xmlns:a16="http://schemas.microsoft.com/office/drawing/2014/main" id="{05445807-A208-4678-82B9-B6D34BF1F5A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7" name="Text Box 14">
          <a:extLst>
            <a:ext uri="{FF2B5EF4-FFF2-40B4-BE49-F238E27FC236}">
              <a16:creationId xmlns:a16="http://schemas.microsoft.com/office/drawing/2014/main" id="{68E2A86E-639E-4D06-B28F-98B5E30459E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8" name="Text Box 15">
          <a:extLst>
            <a:ext uri="{FF2B5EF4-FFF2-40B4-BE49-F238E27FC236}">
              <a16:creationId xmlns:a16="http://schemas.microsoft.com/office/drawing/2014/main" id="{C1AC4F86-8C79-423B-AAAE-169696AF143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79" name="Text Box 16">
          <a:extLst>
            <a:ext uri="{FF2B5EF4-FFF2-40B4-BE49-F238E27FC236}">
              <a16:creationId xmlns:a16="http://schemas.microsoft.com/office/drawing/2014/main" id="{E1E447E0-90CD-4340-BD89-92239CF94F5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0" name="Text Box 17">
          <a:extLst>
            <a:ext uri="{FF2B5EF4-FFF2-40B4-BE49-F238E27FC236}">
              <a16:creationId xmlns:a16="http://schemas.microsoft.com/office/drawing/2014/main" id="{18759571-D3D2-4302-8AFB-2EFA15D7394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1" name="Text Box 7">
          <a:extLst>
            <a:ext uri="{FF2B5EF4-FFF2-40B4-BE49-F238E27FC236}">
              <a16:creationId xmlns:a16="http://schemas.microsoft.com/office/drawing/2014/main" id="{EDE56CD8-4BBF-4904-B52A-8AF899D2503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2" name="Text Box 8">
          <a:extLst>
            <a:ext uri="{FF2B5EF4-FFF2-40B4-BE49-F238E27FC236}">
              <a16:creationId xmlns:a16="http://schemas.microsoft.com/office/drawing/2014/main" id="{5179780B-2193-489F-B333-42B32C25059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3" name="Text Box 9">
          <a:extLst>
            <a:ext uri="{FF2B5EF4-FFF2-40B4-BE49-F238E27FC236}">
              <a16:creationId xmlns:a16="http://schemas.microsoft.com/office/drawing/2014/main" id="{B178F94A-CF26-4E91-9E58-E3FC735D2E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4" name="Text Box 10">
          <a:extLst>
            <a:ext uri="{FF2B5EF4-FFF2-40B4-BE49-F238E27FC236}">
              <a16:creationId xmlns:a16="http://schemas.microsoft.com/office/drawing/2014/main" id="{4857DF21-F500-4CB0-A35B-40E7164A199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5" name="Text Box 11">
          <a:extLst>
            <a:ext uri="{FF2B5EF4-FFF2-40B4-BE49-F238E27FC236}">
              <a16:creationId xmlns:a16="http://schemas.microsoft.com/office/drawing/2014/main" id="{DF66D0ED-F7AD-4B38-9DB6-66D8CC731D3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6" name="Text Box 12">
          <a:extLst>
            <a:ext uri="{FF2B5EF4-FFF2-40B4-BE49-F238E27FC236}">
              <a16:creationId xmlns:a16="http://schemas.microsoft.com/office/drawing/2014/main" id="{7DC9F3F1-DE85-4DF2-9C0C-774F08D040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7" name="Text Box 13">
          <a:extLst>
            <a:ext uri="{FF2B5EF4-FFF2-40B4-BE49-F238E27FC236}">
              <a16:creationId xmlns:a16="http://schemas.microsoft.com/office/drawing/2014/main" id="{A49DCDD1-87A3-45D1-BF13-473BE563640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8" name="Text Box 14">
          <a:extLst>
            <a:ext uri="{FF2B5EF4-FFF2-40B4-BE49-F238E27FC236}">
              <a16:creationId xmlns:a16="http://schemas.microsoft.com/office/drawing/2014/main" id="{EAF99832-81BE-4873-86EA-EC83C308CE4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89" name="Text Box 15">
          <a:extLst>
            <a:ext uri="{FF2B5EF4-FFF2-40B4-BE49-F238E27FC236}">
              <a16:creationId xmlns:a16="http://schemas.microsoft.com/office/drawing/2014/main" id="{C9B7B704-05D2-4048-936F-FCB4FD6462E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0" name="Text Box 16">
          <a:extLst>
            <a:ext uri="{FF2B5EF4-FFF2-40B4-BE49-F238E27FC236}">
              <a16:creationId xmlns:a16="http://schemas.microsoft.com/office/drawing/2014/main" id="{190FD6DC-2546-463E-80ED-90E35A8B7F2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1" name="Text Box 17">
          <a:extLst>
            <a:ext uri="{FF2B5EF4-FFF2-40B4-BE49-F238E27FC236}">
              <a16:creationId xmlns:a16="http://schemas.microsoft.com/office/drawing/2014/main" id="{8A80157C-4635-4748-B64D-CCDF210BA2F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2" name="Text Box 6">
          <a:extLst>
            <a:ext uri="{FF2B5EF4-FFF2-40B4-BE49-F238E27FC236}">
              <a16:creationId xmlns:a16="http://schemas.microsoft.com/office/drawing/2014/main" id="{5340DDBA-3FC3-44BA-B438-A0DEB6A548B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3" name="Text Box 7">
          <a:extLst>
            <a:ext uri="{FF2B5EF4-FFF2-40B4-BE49-F238E27FC236}">
              <a16:creationId xmlns:a16="http://schemas.microsoft.com/office/drawing/2014/main" id="{6F082A24-BBCD-4218-BDCF-7B00836754D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4" name="Text Box 8">
          <a:extLst>
            <a:ext uri="{FF2B5EF4-FFF2-40B4-BE49-F238E27FC236}">
              <a16:creationId xmlns:a16="http://schemas.microsoft.com/office/drawing/2014/main" id="{7D4C0F2C-F0B8-4D80-983F-ACF6D6F3D63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5" name="Text Box 9">
          <a:extLst>
            <a:ext uri="{FF2B5EF4-FFF2-40B4-BE49-F238E27FC236}">
              <a16:creationId xmlns:a16="http://schemas.microsoft.com/office/drawing/2014/main" id="{772F318E-D260-4E01-9A35-9B11CEB594C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6" name="Text Box 10">
          <a:extLst>
            <a:ext uri="{FF2B5EF4-FFF2-40B4-BE49-F238E27FC236}">
              <a16:creationId xmlns:a16="http://schemas.microsoft.com/office/drawing/2014/main" id="{BCD54898-C716-4ED6-82D2-A700C06B7B2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7" name="Text Box 11">
          <a:extLst>
            <a:ext uri="{FF2B5EF4-FFF2-40B4-BE49-F238E27FC236}">
              <a16:creationId xmlns:a16="http://schemas.microsoft.com/office/drawing/2014/main" id="{6B48DB4C-28A7-4333-BFC8-FC4C75919F1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8" name="Text Box 12">
          <a:extLst>
            <a:ext uri="{FF2B5EF4-FFF2-40B4-BE49-F238E27FC236}">
              <a16:creationId xmlns:a16="http://schemas.microsoft.com/office/drawing/2014/main" id="{00580CB7-F93D-4B87-91AC-EFCD3F1787B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899" name="Text Box 13">
          <a:extLst>
            <a:ext uri="{FF2B5EF4-FFF2-40B4-BE49-F238E27FC236}">
              <a16:creationId xmlns:a16="http://schemas.microsoft.com/office/drawing/2014/main" id="{B4CF8B5D-8E5C-4134-8788-FC1A981A0BC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0" name="Text Box 14">
          <a:extLst>
            <a:ext uri="{FF2B5EF4-FFF2-40B4-BE49-F238E27FC236}">
              <a16:creationId xmlns:a16="http://schemas.microsoft.com/office/drawing/2014/main" id="{7E2ECE20-74FA-41D6-93B3-2407D22C8C6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1" name="Text Box 15">
          <a:extLst>
            <a:ext uri="{FF2B5EF4-FFF2-40B4-BE49-F238E27FC236}">
              <a16:creationId xmlns:a16="http://schemas.microsoft.com/office/drawing/2014/main" id="{E3BC115D-C5A8-4095-8335-4749944A9A4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2" name="Text Box 16">
          <a:extLst>
            <a:ext uri="{FF2B5EF4-FFF2-40B4-BE49-F238E27FC236}">
              <a16:creationId xmlns:a16="http://schemas.microsoft.com/office/drawing/2014/main" id="{60FAFE97-CF4B-4D76-9998-A26FCD5FE33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3" name="Text Box 17">
          <a:extLst>
            <a:ext uri="{FF2B5EF4-FFF2-40B4-BE49-F238E27FC236}">
              <a16:creationId xmlns:a16="http://schemas.microsoft.com/office/drawing/2014/main" id="{C5CBBC4A-38BB-449B-85B8-6E3AA4E1294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4" name="Text Box 6">
          <a:extLst>
            <a:ext uri="{FF2B5EF4-FFF2-40B4-BE49-F238E27FC236}">
              <a16:creationId xmlns:a16="http://schemas.microsoft.com/office/drawing/2014/main" id="{338757EB-022F-4BB5-9A10-2F0D2F84BF1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5" name="Text Box 7">
          <a:extLst>
            <a:ext uri="{FF2B5EF4-FFF2-40B4-BE49-F238E27FC236}">
              <a16:creationId xmlns:a16="http://schemas.microsoft.com/office/drawing/2014/main" id="{3FCC04DC-D0A7-4260-8B4A-91DFD4D4F97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6" name="Text Box 8">
          <a:extLst>
            <a:ext uri="{FF2B5EF4-FFF2-40B4-BE49-F238E27FC236}">
              <a16:creationId xmlns:a16="http://schemas.microsoft.com/office/drawing/2014/main" id="{B19F80D5-FD5C-4734-9D30-B13C8BF5F25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7" name="Text Box 9">
          <a:extLst>
            <a:ext uri="{FF2B5EF4-FFF2-40B4-BE49-F238E27FC236}">
              <a16:creationId xmlns:a16="http://schemas.microsoft.com/office/drawing/2014/main" id="{523669F8-86D2-4187-9233-218FAA72E10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8" name="Text Box 10">
          <a:extLst>
            <a:ext uri="{FF2B5EF4-FFF2-40B4-BE49-F238E27FC236}">
              <a16:creationId xmlns:a16="http://schemas.microsoft.com/office/drawing/2014/main" id="{B7ACBF7C-A49A-4152-BF01-499AC2A3432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09" name="Text Box 11">
          <a:extLst>
            <a:ext uri="{FF2B5EF4-FFF2-40B4-BE49-F238E27FC236}">
              <a16:creationId xmlns:a16="http://schemas.microsoft.com/office/drawing/2014/main" id="{D2BBA5D2-20B5-411D-8A30-BE810EF21C9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0" name="Text Box 12">
          <a:extLst>
            <a:ext uri="{FF2B5EF4-FFF2-40B4-BE49-F238E27FC236}">
              <a16:creationId xmlns:a16="http://schemas.microsoft.com/office/drawing/2014/main" id="{03D626E7-36B4-403D-82C2-4003480A3D3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1" name="Text Box 13">
          <a:extLst>
            <a:ext uri="{FF2B5EF4-FFF2-40B4-BE49-F238E27FC236}">
              <a16:creationId xmlns:a16="http://schemas.microsoft.com/office/drawing/2014/main" id="{F94F1109-4232-49C2-AEE5-768AAF5C972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2" name="Text Box 14">
          <a:extLst>
            <a:ext uri="{FF2B5EF4-FFF2-40B4-BE49-F238E27FC236}">
              <a16:creationId xmlns:a16="http://schemas.microsoft.com/office/drawing/2014/main" id="{13A0EA2D-6C12-409E-A591-19788FB1908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3" name="Text Box 15">
          <a:extLst>
            <a:ext uri="{FF2B5EF4-FFF2-40B4-BE49-F238E27FC236}">
              <a16:creationId xmlns:a16="http://schemas.microsoft.com/office/drawing/2014/main" id="{4A8C5AB3-0BC0-4A8B-9DCB-DCC199F7203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4" name="Text Box 16">
          <a:extLst>
            <a:ext uri="{FF2B5EF4-FFF2-40B4-BE49-F238E27FC236}">
              <a16:creationId xmlns:a16="http://schemas.microsoft.com/office/drawing/2014/main" id="{2CFFBA76-9B60-454B-9EFD-4CCC86F1AC5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5" name="Text Box 17">
          <a:extLst>
            <a:ext uri="{FF2B5EF4-FFF2-40B4-BE49-F238E27FC236}">
              <a16:creationId xmlns:a16="http://schemas.microsoft.com/office/drawing/2014/main" id="{08C8C4AF-3AAC-4FFD-BF87-2E22C3BB25B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6" name="Text Box 6">
          <a:extLst>
            <a:ext uri="{FF2B5EF4-FFF2-40B4-BE49-F238E27FC236}">
              <a16:creationId xmlns:a16="http://schemas.microsoft.com/office/drawing/2014/main" id="{8C30374F-203D-4AE8-94E9-55EAFEB2E7D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7" name="Text Box 7">
          <a:extLst>
            <a:ext uri="{FF2B5EF4-FFF2-40B4-BE49-F238E27FC236}">
              <a16:creationId xmlns:a16="http://schemas.microsoft.com/office/drawing/2014/main" id="{FF6F9AB6-6620-4D93-853C-3F561369A97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8" name="Text Box 8">
          <a:extLst>
            <a:ext uri="{FF2B5EF4-FFF2-40B4-BE49-F238E27FC236}">
              <a16:creationId xmlns:a16="http://schemas.microsoft.com/office/drawing/2014/main" id="{B9E5550B-CC23-4CA9-83CF-777751D5BB0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19" name="Text Box 9">
          <a:extLst>
            <a:ext uri="{FF2B5EF4-FFF2-40B4-BE49-F238E27FC236}">
              <a16:creationId xmlns:a16="http://schemas.microsoft.com/office/drawing/2014/main" id="{75C3CA50-49BD-4FDD-8031-22CA686217F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0" name="Text Box 10">
          <a:extLst>
            <a:ext uri="{FF2B5EF4-FFF2-40B4-BE49-F238E27FC236}">
              <a16:creationId xmlns:a16="http://schemas.microsoft.com/office/drawing/2014/main" id="{45724F44-9C65-459E-944A-3379C226755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1" name="Text Box 11">
          <a:extLst>
            <a:ext uri="{FF2B5EF4-FFF2-40B4-BE49-F238E27FC236}">
              <a16:creationId xmlns:a16="http://schemas.microsoft.com/office/drawing/2014/main" id="{91587248-000F-4B2D-8090-E666270B90F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2" name="Text Box 12">
          <a:extLst>
            <a:ext uri="{FF2B5EF4-FFF2-40B4-BE49-F238E27FC236}">
              <a16:creationId xmlns:a16="http://schemas.microsoft.com/office/drawing/2014/main" id="{7FCFF4B7-F021-4429-B0C2-8D37BF8BFBD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3" name="Text Box 13">
          <a:extLst>
            <a:ext uri="{FF2B5EF4-FFF2-40B4-BE49-F238E27FC236}">
              <a16:creationId xmlns:a16="http://schemas.microsoft.com/office/drawing/2014/main" id="{CB6E79AA-E54A-40E4-90D2-D5A9F81D229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4" name="Text Box 14">
          <a:extLst>
            <a:ext uri="{FF2B5EF4-FFF2-40B4-BE49-F238E27FC236}">
              <a16:creationId xmlns:a16="http://schemas.microsoft.com/office/drawing/2014/main" id="{930E0577-0D04-4F85-9F02-A80BF44FF98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5" name="Text Box 15">
          <a:extLst>
            <a:ext uri="{FF2B5EF4-FFF2-40B4-BE49-F238E27FC236}">
              <a16:creationId xmlns:a16="http://schemas.microsoft.com/office/drawing/2014/main" id="{6192CB7A-3EFA-4338-843A-8F4F1E0E0C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6" name="Text Box 16">
          <a:extLst>
            <a:ext uri="{FF2B5EF4-FFF2-40B4-BE49-F238E27FC236}">
              <a16:creationId xmlns:a16="http://schemas.microsoft.com/office/drawing/2014/main" id="{007793A0-8990-4CF2-9359-A430816F6B3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7" name="Text Box 17">
          <a:extLst>
            <a:ext uri="{FF2B5EF4-FFF2-40B4-BE49-F238E27FC236}">
              <a16:creationId xmlns:a16="http://schemas.microsoft.com/office/drawing/2014/main" id="{6DDEAEFD-6CE0-4F38-8D64-6345ADBC8E0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8" name="Text Box 7">
          <a:extLst>
            <a:ext uri="{FF2B5EF4-FFF2-40B4-BE49-F238E27FC236}">
              <a16:creationId xmlns:a16="http://schemas.microsoft.com/office/drawing/2014/main" id="{F48A387E-55F3-4BBB-AE5C-AF97D728016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29" name="Text Box 8">
          <a:extLst>
            <a:ext uri="{FF2B5EF4-FFF2-40B4-BE49-F238E27FC236}">
              <a16:creationId xmlns:a16="http://schemas.microsoft.com/office/drawing/2014/main" id="{A2ABA064-E0E0-45A8-8475-52F68CDF28A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0" name="Text Box 9">
          <a:extLst>
            <a:ext uri="{FF2B5EF4-FFF2-40B4-BE49-F238E27FC236}">
              <a16:creationId xmlns:a16="http://schemas.microsoft.com/office/drawing/2014/main" id="{6A1A1294-9F59-44CE-9DA0-B059D334BA3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1" name="Text Box 10">
          <a:extLst>
            <a:ext uri="{FF2B5EF4-FFF2-40B4-BE49-F238E27FC236}">
              <a16:creationId xmlns:a16="http://schemas.microsoft.com/office/drawing/2014/main" id="{217FA5CA-1627-445C-B806-38ADBCE80E2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2" name="Text Box 11">
          <a:extLst>
            <a:ext uri="{FF2B5EF4-FFF2-40B4-BE49-F238E27FC236}">
              <a16:creationId xmlns:a16="http://schemas.microsoft.com/office/drawing/2014/main" id="{C65C8215-48E6-45F5-BCE4-73632C16747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3" name="Text Box 12">
          <a:extLst>
            <a:ext uri="{FF2B5EF4-FFF2-40B4-BE49-F238E27FC236}">
              <a16:creationId xmlns:a16="http://schemas.microsoft.com/office/drawing/2014/main" id="{80732EE3-CFA5-4EAA-8D54-3D72FBCD18D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4" name="Text Box 13">
          <a:extLst>
            <a:ext uri="{FF2B5EF4-FFF2-40B4-BE49-F238E27FC236}">
              <a16:creationId xmlns:a16="http://schemas.microsoft.com/office/drawing/2014/main" id="{5B025070-4081-4B53-97D3-98F3E2E5E00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5" name="Text Box 14">
          <a:extLst>
            <a:ext uri="{FF2B5EF4-FFF2-40B4-BE49-F238E27FC236}">
              <a16:creationId xmlns:a16="http://schemas.microsoft.com/office/drawing/2014/main" id="{D09DB1CE-4A70-4D0C-AEBA-0651157D6E2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6" name="Text Box 15">
          <a:extLst>
            <a:ext uri="{FF2B5EF4-FFF2-40B4-BE49-F238E27FC236}">
              <a16:creationId xmlns:a16="http://schemas.microsoft.com/office/drawing/2014/main" id="{25274A4D-3BF1-4D04-9BAC-0365E3CA698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7" name="Text Box 16">
          <a:extLst>
            <a:ext uri="{FF2B5EF4-FFF2-40B4-BE49-F238E27FC236}">
              <a16:creationId xmlns:a16="http://schemas.microsoft.com/office/drawing/2014/main" id="{6EAB8C46-D1F8-41AB-8857-9C05EAAE701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8" name="Text Box 17">
          <a:extLst>
            <a:ext uri="{FF2B5EF4-FFF2-40B4-BE49-F238E27FC236}">
              <a16:creationId xmlns:a16="http://schemas.microsoft.com/office/drawing/2014/main" id="{6B9F2329-F6D6-4417-BBB3-84A9C598697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39" name="Text Box 6">
          <a:extLst>
            <a:ext uri="{FF2B5EF4-FFF2-40B4-BE49-F238E27FC236}">
              <a16:creationId xmlns:a16="http://schemas.microsoft.com/office/drawing/2014/main" id="{0D6EE024-90B8-43BF-93EA-68D7B9177AC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0" name="Text Box 7">
          <a:extLst>
            <a:ext uri="{FF2B5EF4-FFF2-40B4-BE49-F238E27FC236}">
              <a16:creationId xmlns:a16="http://schemas.microsoft.com/office/drawing/2014/main" id="{29E8742E-7DE5-4B3C-8CCC-10D956E1B57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1" name="Text Box 8">
          <a:extLst>
            <a:ext uri="{FF2B5EF4-FFF2-40B4-BE49-F238E27FC236}">
              <a16:creationId xmlns:a16="http://schemas.microsoft.com/office/drawing/2014/main" id="{251C6F7C-8D1E-4E50-B9EA-699C77D227B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2" name="Text Box 9">
          <a:extLst>
            <a:ext uri="{FF2B5EF4-FFF2-40B4-BE49-F238E27FC236}">
              <a16:creationId xmlns:a16="http://schemas.microsoft.com/office/drawing/2014/main" id="{007618A4-233F-4502-9282-563FC6D0A3A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3" name="Text Box 10">
          <a:extLst>
            <a:ext uri="{FF2B5EF4-FFF2-40B4-BE49-F238E27FC236}">
              <a16:creationId xmlns:a16="http://schemas.microsoft.com/office/drawing/2014/main" id="{019D57B9-A98B-4595-8028-99027E23D3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4" name="Text Box 11">
          <a:extLst>
            <a:ext uri="{FF2B5EF4-FFF2-40B4-BE49-F238E27FC236}">
              <a16:creationId xmlns:a16="http://schemas.microsoft.com/office/drawing/2014/main" id="{CE3D3CA1-D4D8-4166-ADF9-FBBA2EC6FA0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5" name="Text Box 12">
          <a:extLst>
            <a:ext uri="{FF2B5EF4-FFF2-40B4-BE49-F238E27FC236}">
              <a16:creationId xmlns:a16="http://schemas.microsoft.com/office/drawing/2014/main" id="{C23D08E4-0C99-4ACB-815C-D3F8871AC1B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6" name="Text Box 13">
          <a:extLst>
            <a:ext uri="{FF2B5EF4-FFF2-40B4-BE49-F238E27FC236}">
              <a16:creationId xmlns:a16="http://schemas.microsoft.com/office/drawing/2014/main" id="{3865E6FA-7881-4D4C-87DC-39A1EF99DBB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7" name="Text Box 14">
          <a:extLst>
            <a:ext uri="{FF2B5EF4-FFF2-40B4-BE49-F238E27FC236}">
              <a16:creationId xmlns:a16="http://schemas.microsoft.com/office/drawing/2014/main" id="{4EC19C9A-F75C-4443-9CDC-A67CCACBDDA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8" name="Text Box 15">
          <a:extLst>
            <a:ext uri="{FF2B5EF4-FFF2-40B4-BE49-F238E27FC236}">
              <a16:creationId xmlns:a16="http://schemas.microsoft.com/office/drawing/2014/main" id="{8597E66D-15ED-4F9B-B859-CE1704EAC31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49" name="Text Box 16">
          <a:extLst>
            <a:ext uri="{FF2B5EF4-FFF2-40B4-BE49-F238E27FC236}">
              <a16:creationId xmlns:a16="http://schemas.microsoft.com/office/drawing/2014/main" id="{ACC61C62-2DC1-415B-B17E-90003E1BA56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0" name="Text Box 17">
          <a:extLst>
            <a:ext uri="{FF2B5EF4-FFF2-40B4-BE49-F238E27FC236}">
              <a16:creationId xmlns:a16="http://schemas.microsoft.com/office/drawing/2014/main" id="{B162F68D-C261-4B1E-8363-D3D69931AC0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1" name="Text Box 6">
          <a:extLst>
            <a:ext uri="{FF2B5EF4-FFF2-40B4-BE49-F238E27FC236}">
              <a16:creationId xmlns:a16="http://schemas.microsoft.com/office/drawing/2014/main" id="{8D65E0F9-6001-4E87-B4B7-DA2F3600040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2" name="Text Box 7">
          <a:extLst>
            <a:ext uri="{FF2B5EF4-FFF2-40B4-BE49-F238E27FC236}">
              <a16:creationId xmlns:a16="http://schemas.microsoft.com/office/drawing/2014/main" id="{E189BF4C-A637-4E31-8386-5E88C8D516C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3" name="Text Box 8">
          <a:extLst>
            <a:ext uri="{FF2B5EF4-FFF2-40B4-BE49-F238E27FC236}">
              <a16:creationId xmlns:a16="http://schemas.microsoft.com/office/drawing/2014/main" id="{8B18DE63-B711-4707-B822-84F6E07788C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4" name="Text Box 9">
          <a:extLst>
            <a:ext uri="{FF2B5EF4-FFF2-40B4-BE49-F238E27FC236}">
              <a16:creationId xmlns:a16="http://schemas.microsoft.com/office/drawing/2014/main" id="{A40D9E48-6C77-45C5-94E7-E5A6B81582C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5" name="Text Box 10">
          <a:extLst>
            <a:ext uri="{FF2B5EF4-FFF2-40B4-BE49-F238E27FC236}">
              <a16:creationId xmlns:a16="http://schemas.microsoft.com/office/drawing/2014/main" id="{0FD2D878-B873-489C-97EF-021893F6978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6" name="Text Box 11">
          <a:extLst>
            <a:ext uri="{FF2B5EF4-FFF2-40B4-BE49-F238E27FC236}">
              <a16:creationId xmlns:a16="http://schemas.microsoft.com/office/drawing/2014/main" id="{8A1799CE-23E6-472B-AD55-6C740F11D27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7" name="Text Box 12">
          <a:extLst>
            <a:ext uri="{FF2B5EF4-FFF2-40B4-BE49-F238E27FC236}">
              <a16:creationId xmlns:a16="http://schemas.microsoft.com/office/drawing/2014/main" id="{33F71ABF-0773-4D22-9EE1-D445EACAD33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8" name="Text Box 13">
          <a:extLst>
            <a:ext uri="{FF2B5EF4-FFF2-40B4-BE49-F238E27FC236}">
              <a16:creationId xmlns:a16="http://schemas.microsoft.com/office/drawing/2014/main" id="{6EC53034-3262-445C-B825-FBCF7B708B8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59" name="Text Box 14">
          <a:extLst>
            <a:ext uri="{FF2B5EF4-FFF2-40B4-BE49-F238E27FC236}">
              <a16:creationId xmlns:a16="http://schemas.microsoft.com/office/drawing/2014/main" id="{820E2910-AA25-4486-A312-4EA4490D4E5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0" name="Text Box 15">
          <a:extLst>
            <a:ext uri="{FF2B5EF4-FFF2-40B4-BE49-F238E27FC236}">
              <a16:creationId xmlns:a16="http://schemas.microsoft.com/office/drawing/2014/main" id="{76CD364E-CFF8-4C1B-9049-B6C0FE3AE35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1" name="Text Box 16">
          <a:extLst>
            <a:ext uri="{FF2B5EF4-FFF2-40B4-BE49-F238E27FC236}">
              <a16:creationId xmlns:a16="http://schemas.microsoft.com/office/drawing/2014/main" id="{7FBA3072-02AD-4F6D-A6D3-4983BC90BB9D}"/>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2" name="Text Box 17">
          <a:extLst>
            <a:ext uri="{FF2B5EF4-FFF2-40B4-BE49-F238E27FC236}">
              <a16:creationId xmlns:a16="http://schemas.microsoft.com/office/drawing/2014/main" id="{7DC9D391-58CD-4576-9880-29EBA91BA84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3" name="Text Box 6">
          <a:extLst>
            <a:ext uri="{FF2B5EF4-FFF2-40B4-BE49-F238E27FC236}">
              <a16:creationId xmlns:a16="http://schemas.microsoft.com/office/drawing/2014/main" id="{33B90B19-B4B8-4B83-99F0-9F82D476F1BB}"/>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4" name="Text Box 7">
          <a:extLst>
            <a:ext uri="{FF2B5EF4-FFF2-40B4-BE49-F238E27FC236}">
              <a16:creationId xmlns:a16="http://schemas.microsoft.com/office/drawing/2014/main" id="{44697993-DC7A-4F8C-BB1D-595399C69BD4}"/>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5" name="Text Box 8">
          <a:extLst>
            <a:ext uri="{FF2B5EF4-FFF2-40B4-BE49-F238E27FC236}">
              <a16:creationId xmlns:a16="http://schemas.microsoft.com/office/drawing/2014/main" id="{2D4DCE57-C64C-4C8D-BEA5-DB608CF9F90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6" name="Text Box 9">
          <a:extLst>
            <a:ext uri="{FF2B5EF4-FFF2-40B4-BE49-F238E27FC236}">
              <a16:creationId xmlns:a16="http://schemas.microsoft.com/office/drawing/2014/main" id="{CDE79264-1910-4102-99A0-C0F3D080AA3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7" name="Text Box 10">
          <a:extLst>
            <a:ext uri="{FF2B5EF4-FFF2-40B4-BE49-F238E27FC236}">
              <a16:creationId xmlns:a16="http://schemas.microsoft.com/office/drawing/2014/main" id="{5D61857F-EA75-4A3F-BF90-6867EA4DC5C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8" name="Text Box 11">
          <a:extLst>
            <a:ext uri="{FF2B5EF4-FFF2-40B4-BE49-F238E27FC236}">
              <a16:creationId xmlns:a16="http://schemas.microsoft.com/office/drawing/2014/main" id="{859528F7-D5B2-4906-83FB-8A2328643B5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69" name="Text Box 12">
          <a:extLst>
            <a:ext uri="{FF2B5EF4-FFF2-40B4-BE49-F238E27FC236}">
              <a16:creationId xmlns:a16="http://schemas.microsoft.com/office/drawing/2014/main" id="{097B7EAA-C4B4-4323-972E-37113DA0AC5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0" name="Text Box 13">
          <a:extLst>
            <a:ext uri="{FF2B5EF4-FFF2-40B4-BE49-F238E27FC236}">
              <a16:creationId xmlns:a16="http://schemas.microsoft.com/office/drawing/2014/main" id="{11047DB3-4CA7-4194-AD65-162C7B9DFE1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1" name="Text Box 14">
          <a:extLst>
            <a:ext uri="{FF2B5EF4-FFF2-40B4-BE49-F238E27FC236}">
              <a16:creationId xmlns:a16="http://schemas.microsoft.com/office/drawing/2014/main" id="{9434F177-074C-4512-A1F5-868FA5189D4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2" name="Text Box 15">
          <a:extLst>
            <a:ext uri="{FF2B5EF4-FFF2-40B4-BE49-F238E27FC236}">
              <a16:creationId xmlns:a16="http://schemas.microsoft.com/office/drawing/2014/main" id="{21C81AD9-5806-4479-BB46-0E2815C1879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3" name="Text Box 16">
          <a:extLst>
            <a:ext uri="{FF2B5EF4-FFF2-40B4-BE49-F238E27FC236}">
              <a16:creationId xmlns:a16="http://schemas.microsoft.com/office/drawing/2014/main" id="{0E733443-277F-4A74-A683-08C376187895}"/>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4" name="Text Box 17">
          <a:extLst>
            <a:ext uri="{FF2B5EF4-FFF2-40B4-BE49-F238E27FC236}">
              <a16:creationId xmlns:a16="http://schemas.microsoft.com/office/drawing/2014/main" id="{29A6DCF0-DC72-46C5-B740-8C236FD00F8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5" name="Text Box 7">
          <a:extLst>
            <a:ext uri="{FF2B5EF4-FFF2-40B4-BE49-F238E27FC236}">
              <a16:creationId xmlns:a16="http://schemas.microsoft.com/office/drawing/2014/main" id="{1B69D0EE-6FCC-479A-922D-37E02F516C9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6" name="Text Box 8">
          <a:extLst>
            <a:ext uri="{FF2B5EF4-FFF2-40B4-BE49-F238E27FC236}">
              <a16:creationId xmlns:a16="http://schemas.microsoft.com/office/drawing/2014/main" id="{9E263347-E1BD-49D3-89DD-12D4BCF5731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7" name="Text Box 9">
          <a:extLst>
            <a:ext uri="{FF2B5EF4-FFF2-40B4-BE49-F238E27FC236}">
              <a16:creationId xmlns:a16="http://schemas.microsoft.com/office/drawing/2014/main" id="{FBB7C9F1-2590-4B1E-AC03-F08A97EB305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8" name="Text Box 10">
          <a:extLst>
            <a:ext uri="{FF2B5EF4-FFF2-40B4-BE49-F238E27FC236}">
              <a16:creationId xmlns:a16="http://schemas.microsoft.com/office/drawing/2014/main" id="{8C983B80-1080-44A5-929B-D18717200B57}"/>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79" name="Text Box 11">
          <a:extLst>
            <a:ext uri="{FF2B5EF4-FFF2-40B4-BE49-F238E27FC236}">
              <a16:creationId xmlns:a16="http://schemas.microsoft.com/office/drawing/2014/main" id="{257DC661-4591-43F7-9766-7924AEC86C9F}"/>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0" name="Text Box 12">
          <a:extLst>
            <a:ext uri="{FF2B5EF4-FFF2-40B4-BE49-F238E27FC236}">
              <a16:creationId xmlns:a16="http://schemas.microsoft.com/office/drawing/2014/main" id="{199D40D7-F713-49B5-A0A5-F555D18CCD0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1" name="Text Box 13">
          <a:extLst>
            <a:ext uri="{FF2B5EF4-FFF2-40B4-BE49-F238E27FC236}">
              <a16:creationId xmlns:a16="http://schemas.microsoft.com/office/drawing/2014/main" id="{4BDD808A-80DE-4F43-97E3-A2BE33E98DC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2" name="Text Box 14">
          <a:extLst>
            <a:ext uri="{FF2B5EF4-FFF2-40B4-BE49-F238E27FC236}">
              <a16:creationId xmlns:a16="http://schemas.microsoft.com/office/drawing/2014/main" id="{10CDFA00-775F-4622-984F-3076477312E8}"/>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3" name="Text Box 15">
          <a:extLst>
            <a:ext uri="{FF2B5EF4-FFF2-40B4-BE49-F238E27FC236}">
              <a16:creationId xmlns:a16="http://schemas.microsoft.com/office/drawing/2014/main" id="{C28CE0F0-DF44-434D-B83C-FCE89C019CE6}"/>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4" name="Text Box 16">
          <a:extLst>
            <a:ext uri="{FF2B5EF4-FFF2-40B4-BE49-F238E27FC236}">
              <a16:creationId xmlns:a16="http://schemas.microsoft.com/office/drawing/2014/main" id="{7588A632-4947-49AE-9917-8146DACEA6C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5" name="Text Box 17">
          <a:extLst>
            <a:ext uri="{FF2B5EF4-FFF2-40B4-BE49-F238E27FC236}">
              <a16:creationId xmlns:a16="http://schemas.microsoft.com/office/drawing/2014/main" id="{EDD7FFC7-C730-48CC-AB0D-419D9105630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6" name="Text Box 6">
          <a:extLst>
            <a:ext uri="{FF2B5EF4-FFF2-40B4-BE49-F238E27FC236}">
              <a16:creationId xmlns:a16="http://schemas.microsoft.com/office/drawing/2014/main" id="{376924E4-99C2-4D7B-B7F1-4D7B185ED62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7" name="Text Box 7">
          <a:extLst>
            <a:ext uri="{FF2B5EF4-FFF2-40B4-BE49-F238E27FC236}">
              <a16:creationId xmlns:a16="http://schemas.microsoft.com/office/drawing/2014/main" id="{C3DB6992-71A5-4842-949E-FDBD37774A51}"/>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8" name="Text Box 8">
          <a:extLst>
            <a:ext uri="{FF2B5EF4-FFF2-40B4-BE49-F238E27FC236}">
              <a16:creationId xmlns:a16="http://schemas.microsoft.com/office/drawing/2014/main" id="{49A99510-2DD5-4DB3-8FD4-79B2D9FC6F1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89" name="Text Box 9">
          <a:extLst>
            <a:ext uri="{FF2B5EF4-FFF2-40B4-BE49-F238E27FC236}">
              <a16:creationId xmlns:a16="http://schemas.microsoft.com/office/drawing/2014/main" id="{FC9B45CA-4853-4C40-A0B6-B7C99519D21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90" name="Text Box 10">
          <a:extLst>
            <a:ext uri="{FF2B5EF4-FFF2-40B4-BE49-F238E27FC236}">
              <a16:creationId xmlns:a16="http://schemas.microsoft.com/office/drawing/2014/main" id="{FACB5366-88AC-4361-8BBD-E313C52D5963}"/>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91" name="Text Box 11">
          <a:extLst>
            <a:ext uri="{FF2B5EF4-FFF2-40B4-BE49-F238E27FC236}">
              <a16:creationId xmlns:a16="http://schemas.microsoft.com/office/drawing/2014/main" id="{5F3A6304-4CD4-4A0B-AE2D-D750C199ECC0}"/>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92" name="Text Box 12">
          <a:extLst>
            <a:ext uri="{FF2B5EF4-FFF2-40B4-BE49-F238E27FC236}">
              <a16:creationId xmlns:a16="http://schemas.microsoft.com/office/drawing/2014/main" id="{DACB5276-0D67-4B39-A2A6-BFAE1CAAC1D2}"/>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93" name="Text Box 13">
          <a:extLst>
            <a:ext uri="{FF2B5EF4-FFF2-40B4-BE49-F238E27FC236}">
              <a16:creationId xmlns:a16="http://schemas.microsoft.com/office/drawing/2014/main" id="{620DA7D0-1B6E-4FEA-B65E-D2713632586C}"/>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94" name="Text Box 14">
          <a:extLst>
            <a:ext uri="{FF2B5EF4-FFF2-40B4-BE49-F238E27FC236}">
              <a16:creationId xmlns:a16="http://schemas.microsoft.com/office/drawing/2014/main" id="{AF2FDDF3-C81B-404D-986E-82728F697BAA}"/>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95" name="Text Box 15">
          <a:extLst>
            <a:ext uri="{FF2B5EF4-FFF2-40B4-BE49-F238E27FC236}">
              <a16:creationId xmlns:a16="http://schemas.microsoft.com/office/drawing/2014/main" id="{17C34D82-64AC-4BCF-8DE6-D90830F4EE9E}"/>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xdr:row>
      <xdr:rowOff>0</xdr:rowOff>
    </xdr:from>
    <xdr:to>
      <xdr:col>3</xdr:col>
      <xdr:colOff>85725</xdr:colOff>
      <xdr:row>21</xdr:row>
      <xdr:rowOff>2002</xdr:rowOff>
    </xdr:to>
    <xdr:sp macro="" textlink="">
      <xdr:nvSpPr>
        <xdr:cNvPr id="2996" name="Text Box 16">
          <a:extLst>
            <a:ext uri="{FF2B5EF4-FFF2-40B4-BE49-F238E27FC236}">
              <a16:creationId xmlns:a16="http://schemas.microsoft.com/office/drawing/2014/main" id="{F88C1A7F-A127-4CAE-9872-297449933EE9}"/>
            </a:ext>
          </a:extLst>
        </xdr:cNvPr>
        <xdr:cNvSpPr txBox="1">
          <a:spLocks noChangeArrowheads="1"/>
        </xdr:cNvSpPr>
      </xdr:nvSpPr>
      <xdr:spPr bwMode="auto">
        <a:xfrm>
          <a:off x="3898669" y="4954385"/>
          <a:ext cx="85725" cy="15277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37</xdr:row>
      <xdr:rowOff>0</xdr:rowOff>
    </xdr:from>
    <xdr:ext cx="85725" cy="1411821"/>
    <xdr:sp macro="" textlink="">
      <xdr:nvSpPr>
        <xdr:cNvPr id="2997" name="Text Box 6">
          <a:extLst>
            <a:ext uri="{FF2B5EF4-FFF2-40B4-BE49-F238E27FC236}">
              <a16:creationId xmlns:a16="http://schemas.microsoft.com/office/drawing/2014/main" id="{E4CDC2F0-B60B-48C1-B73A-1F4FC12D964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2998" name="Text Box 7">
          <a:extLst>
            <a:ext uri="{FF2B5EF4-FFF2-40B4-BE49-F238E27FC236}">
              <a16:creationId xmlns:a16="http://schemas.microsoft.com/office/drawing/2014/main" id="{74FC2468-C305-4B10-97BD-AA169BBE0BA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2999" name="Text Box 8">
          <a:extLst>
            <a:ext uri="{FF2B5EF4-FFF2-40B4-BE49-F238E27FC236}">
              <a16:creationId xmlns:a16="http://schemas.microsoft.com/office/drawing/2014/main" id="{7F9E0DF0-24EF-4C34-84B4-EB999DD65BA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0" name="Text Box 9">
          <a:extLst>
            <a:ext uri="{FF2B5EF4-FFF2-40B4-BE49-F238E27FC236}">
              <a16:creationId xmlns:a16="http://schemas.microsoft.com/office/drawing/2014/main" id="{80A85AA6-B7A4-4570-A167-6A22447F04F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1" name="Text Box 10">
          <a:extLst>
            <a:ext uri="{FF2B5EF4-FFF2-40B4-BE49-F238E27FC236}">
              <a16:creationId xmlns:a16="http://schemas.microsoft.com/office/drawing/2014/main" id="{58230DDF-9814-4A0F-8436-052728A91AA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2" name="Text Box 11">
          <a:extLst>
            <a:ext uri="{FF2B5EF4-FFF2-40B4-BE49-F238E27FC236}">
              <a16:creationId xmlns:a16="http://schemas.microsoft.com/office/drawing/2014/main" id="{FF50CA89-F817-45B0-8C4D-F2E6399BF11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3" name="Text Box 12">
          <a:extLst>
            <a:ext uri="{FF2B5EF4-FFF2-40B4-BE49-F238E27FC236}">
              <a16:creationId xmlns:a16="http://schemas.microsoft.com/office/drawing/2014/main" id="{C097EFCB-0B72-47FB-9942-EB68C185C34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4" name="Text Box 13">
          <a:extLst>
            <a:ext uri="{FF2B5EF4-FFF2-40B4-BE49-F238E27FC236}">
              <a16:creationId xmlns:a16="http://schemas.microsoft.com/office/drawing/2014/main" id="{A8FFBCA7-BC66-4609-8857-C20C548FE28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5" name="Text Box 14">
          <a:extLst>
            <a:ext uri="{FF2B5EF4-FFF2-40B4-BE49-F238E27FC236}">
              <a16:creationId xmlns:a16="http://schemas.microsoft.com/office/drawing/2014/main" id="{4952D6B1-11DA-4730-BD55-F10EB689BFB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6" name="Text Box 15">
          <a:extLst>
            <a:ext uri="{FF2B5EF4-FFF2-40B4-BE49-F238E27FC236}">
              <a16:creationId xmlns:a16="http://schemas.microsoft.com/office/drawing/2014/main" id="{EE366214-B36C-492F-B8CE-198E73CC5F0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7" name="Text Box 16">
          <a:extLst>
            <a:ext uri="{FF2B5EF4-FFF2-40B4-BE49-F238E27FC236}">
              <a16:creationId xmlns:a16="http://schemas.microsoft.com/office/drawing/2014/main" id="{91D1EF64-5A95-4866-A784-CFE33ADB3A2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8" name="Text Box 17">
          <a:extLst>
            <a:ext uri="{FF2B5EF4-FFF2-40B4-BE49-F238E27FC236}">
              <a16:creationId xmlns:a16="http://schemas.microsoft.com/office/drawing/2014/main" id="{02EE6B8E-8A39-4C54-A89D-9E0E5168488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09" name="Text Box 6">
          <a:extLst>
            <a:ext uri="{FF2B5EF4-FFF2-40B4-BE49-F238E27FC236}">
              <a16:creationId xmlns:a16="http://schemas.microsoft.com/office/drawing/2014/main" id="{B93C21F2-F900-4C43-BBD3-A1EC37984A0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0" name="Text Box 7">
          <a:extLst>
            <a:ext uri="{FF2B5EF4-FFF2-40B4-BE49-F238E27FC236}">
              <a16:creationId xmlns:a16="http://schemas.microsoft.com/office/drawing/2014/main" id="{67DE93D4-CE48-4F23-9BA7-CA53B3B07B9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1" name="Text Box 8">
          <a:extLst>
            <a:ext uri="{FF2B5EF4-FFF2-40B4-BE49-F238E27FC236}">
              <a16:creationId xmlns:a16="http://schemas.microsoft.com/office/drawing/2014/main" id="{300FD749-B6FF-4F0E-A2BB-72B73670B23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2" name="Text Box 9">
          <a:extLst>
            <a:ext uri="{FF2B5EF4-FFF2-40B4-BE49-F238E27FC236}">
              <a16:creationId xmlns:a16="http://schemas.microsoft.com/office/drawing/2014/main" id="{FB870905-0DA1-403C-B34E-09869D17B6F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3" name="Text Box 10">
          <a:extLst>
            <a:ext uri="{FF2B5EF4-FFF2-40B4-BE49-F238E27FC236}">
              <a16:creationId xmlns:a16="http://schemas.microsoft.com/office/drawing/2014/main" id="{22D335CE-DC18-4B5D-A892-00112E0B328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4" name="Text Box 11">
          <a:extLst>
            <a:ext uri="{FF2B5EF4-FFF2-40B4-BE49-F238E27FC236}">
              <a16:creationId xmlns:a16="http://schemas.microsoft.com/office/drawing/2014/main" id="{C75EC46B-32D0-4246-9D59-899B642DB73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5" name="Text Box 12">
          <a:extLst>
            <a:ext uri="{FF2B5EF4-FFF2-40B4-BE49-F238E27FC236}">
              <a16:creationId xmlns:a16="http://schemas.microsoft.com/office/drawing/2014/main" id="{06DC6213-689D-42FF-A854-7BA6724E61E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6" name="Text Box 13">
          <a:extLst>
            <a:ext uri="{FF2B5EF4-FFF2-40B4-BE49-F238E27FC236}">
              <a16:creationId xmlns:a16="http://schemas.microsoft.com/office/drawing/2014/main" id="{E6D347BF-038C-45DE-952E-6BB6BF78614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7" name="Text Box 14">
          <a:extLst>
            <a:ext uri="{FF2B5EF4-FFF2-40B4-BE49-F238E27FC236}">
              <a16:creationId xmlns:a16="http://schemas.microsoft.com/office/drawing/2014/main" id="{BCB7774A-2CD4-45B0-B924-46DCF53B3FB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8" name="Text Box 15">
          <a:extLst>
            <a:ext uri="{FF2B5EF4-FFF2-40B4-BE49-F238E27FC236}">
              <a16:creationId xmlns:a16="http://schemas.microsoft.com/office/drawing/2014/main" id="{FA4D43DE-7308-4AE6-B222-FA0FD3A7753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19" name="Text Box 16">
          <a:extLst>
            <a:ext uri="{FF2B5EF4-FFF2-40B4-BE49-F238E27FC236}">
              <a16:creationId xmlns:a16="http://schemas.microsoft.com/office/drawing/2014/main" id="{B455881D-A008-4409-88E7-5A7B6E37D70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0" name="Text Box 17">
          <a:extLst>
            <a:ext uri="{FF2B5EF4-FFF2-40B4-BE49-F238E27FC236}">
              <a16:creationId xmlns:a16="http://schemas.microsoft.com/office/drawing/2014/main" id="{07914164-CA98-4EC1-A249-F6E4ED6CD4D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1" name="Text Box 7">
          <a:extLst>
            <a:ext uri="{FF2B5EF4-FFF2-40B4-BE49-F238E27FC236}">
              <a16:creationId xmlns:a16="http://schemas.microsoft.com/office/drawing/2014/main" id="{F4D9407C-BCB7-40D7-87AC-2B4E9503C65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2" name="Text Box 8">
          <a:extLst>
            <a:ext uri="{FF2B5EF4-FFF2-40B4-BE49-F238E27FC236}">
              <a16:creationId xmlns:a16="http://schemas.microsoft.com/office/drawing/2014/main" id="{B51DB767-3396-47BF-93DA-04565145CAD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3" name="Text Box 9">
          <a:extLst>
            <a:ext uri="{FF2B5EF4-FFF2-40B4-BE49-F238E27FC236}">
              <a16:creationId xmlns:a16="http://schemas.microsoft.com/office/drawing/2014/main" id="{3E2A06F3-BE61-4C83-A744-A6673007095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4" name="Text Box 10">
          <a:extLst>
            <a:ext uri="{FF2B5EF4-FFF2-40B4-BE49-F238E27FC236}">
              <a16:creationId xmlns:a16="http://schemas.microsoft.com/office/drawing/2014/main" id="{A88F0DD5-F93D-4C7D-815E-FF5CE0BCB40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5" name="Text Box 11">
          <a:extLst>
            <a:ext uri="{FF2B5EF4-FFF2-40B4-BE49-F238E27FC236}">
              <a16:creationId xmlns:a16="http://schemas.microsoft.com/office/drawing/2014/main" id="{204B725F-638F-4F37-A548-FFC6CC036C4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6" name="Text Box 12">
          <a:extLst>
            <a:ext uri="{FF2B5EF4-FFF2-40B4-BE49-F238E27FC236}">
              <a16:creationId xmlns:a16="http://schemas.microsoft.com/office/drawing/2014/main" id="{9918DF53-9998-4B55-81C6-577D2F88202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7" name="Text Box 13">
          <a:extLst>
            <a:ext uri="{FF2B5EF4-FFF2-40B4-BE49-F238E27FC236}">
              <a16:creationId xmlns:a16="http://schemas.microsoft.com/office/drawing/2014/main" id="{BAFC46A3-8760-4D5D-94E3-4D8AF05A3CE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8" name="Text Box 14">
          <a:extLst>
            <a:ext uri="{FF2B5EF4-FFF2-40B4-BE49-F238E27FC236}">
              <a16:creationId xmlns:a16="http://schemas.microsoft.com/office/drawing/2014/main" id="{3BEF2BEA-6E85-44B2-8E03-8F2DC7A6D46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29" name="Text Box 15">
          <a:extLst>
            <a:ext uri="{FF2B5EF4-FFF2-40B4-BE49-F238E27FC236}">
              <a16:creationId xmlns:a16="http://schemas.microsoft.com/office/drawing/2014/main" id="{1FBE5B9F-0265-4B76-A664-77A1060EA27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0" name="Text Box 16">
          <a:extLst>
            <a:ext uri="{FF2B5EF4-FFF2-40B4-BE49-F238E27FC236}">
              <a16:creationId xmlns:a16="http://schemas.microsoft.com/office/drawing/2014/main" id="{D535D6B0-4657-4272-839E-B669252F370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1" name="Text Box 17">
          <a:extLst>
            <a:ext uri="{FF2B5EF4-FFF2-40B4-BE49-F238E27FC236}">
              <a16:creationId xmlns:a16="http://schemas.microsoft.com/office/drawing/2014/main" id="{EA57F9E8-61D7-4C91-AA45-17F4A8C6BA6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2" name="Text Box 6">
          <a:extLst>
            <a:ext uri="{FF2B5EF4-FFF2-40B4-BE49-F238E27FC236}">
              <a16:creationId xmlns:a16="http://schemas.microsoft.com/office/drawing/2014/main" id="{83AC87F3-8F36-4772-BA24-4D3A235617D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3" name="Text Box 7">
          <a:extLst>
            <a:ext uri="{FF2B5EF4-FFF2-40B4-BE49-F238E27FC236}">
              <a16:creationId xmlns:a16="http://schemas.microsoft.com/office/drawing/2014/main" id="{0F590977-17F5-41E5-9C6E-E3FD6FC6C3B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4" name="Text Box 8">
          <a:extLst>
            <a:ext uri="{FF2B5EF4-FFF2-40B4-BE49-F238E27FC236}">
              <a16:creationId xmlns:a16="http://schemas.microsoft.com/office/drawing/2014/main" id="{48A6C5F4-7AA3-4E22-89AB-9EF1D8F72FB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5" name="Text Box 9">
          <a:extLst>
            <a:ext uri="{FF2B5EF4-FFF2-40B4-BE49-F238E27FC236}">
              <a16:creationId xmlns:a16="http://schemas.microsoft.com/office/drawing/2014/main" id="{84DB003F-FDA6-48BE-8FB2-716824DECB0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6" name="Text Box 10">
          <a:extLst>
            <a:ext uri="{FF2B5EF4-FFF2-40B4-BE49-F238E27FC236}">
              <a16:creationId xmlns:a16="http://schemas.microsoft.com/office/drawing/2014/main" id="{08E72F18-4770-49F1-9AE4-0A91B92D724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7" name="Text Box 11">
          <a:extLst>
            <a:ext uri="{FF2B5EF4-FFF2-40B4-BE49-F238E27FC236}">
              <a16:creationId xmlns:a16="http://schemas.microsoft.com/office/drawing/2014/main" id="{0653835C-02E3-4D64-9EAD-1E7EB968BD4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8" name="Text Box 12">
          <a:extLst>
            <a:ext uri="{FF2B5EF4-FFF2-40B4-BE49-F238E27FC236}">
              <a16:creationId xmlns:a16="http://schemas.microsoft.com/office/drawing/2014/main" id="{37E5FE20-1300-428B-A061-20D93536E89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39" name="Text Box 13">
          <a:extLst>
            <a:ext uri="{FF2B5EF4-FFF2-40B4-BE49-F238E27FC236}">
              <a16:creationId xmlns:a16="http://schemas.microsoft.com/office/drawing/2014/main" id="{BF64C91D-3533-426B-898F-22287CD3FDA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0" name="Text Box 14">
          <a:extLst>
            <a:ext uri="{FF2B5EF4-FFF2-40B4-BE49-F238E27FC236}">
              <a16:creationId xmlns:a16="http://schemas.microsoft.com/office/drawing/2014/main" id="{2080171C-3E27-4561-82DE-6F711EAA14C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1" name="Text Box 15">
          <a:extLst>
            <a:ext uri="{FF2B5EF4-FFF2-40B4-BE49-F238E27FC236}">
              <a16:creationId xmlns:a16="http://schemas.microsoft.com/office/drawing/2014/main" id="{E1F2BC88-33F7-4467-BF23-AE695137A9F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2" name="Text Box 16">
          <a:extLst>
            <a:ext uri="{FF2B5EF4-FFF2-40B4-BE49-F238E27FC236}">
              <a16:creationId xmlns:a16="http://schemas.microsoft.com/office/drawing/2014/main" id="{20883CAC-879B-4498-BDC0-2A3FC394B2D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3" name="Text Box 17">
          <a:extLst>
            <a:ext uri="{FF2B5EF4-FFF2-40B4-BE49-F238E27FC236}">
              <a16:creationId xmlns:a16="http://schemas.microsoft.com/office/drawing/2014/main" id="{B599D4EB-63F7-4BC5-86D1-5A316C6D5A6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4" name="Text Box 6">
          <a:extLst>
            <a:ext uri="{FF2B5EF4-FFF2-40B4-BE49-F238E27FC236}">
              <a16:creationId xmlns:a16="http://schemas.microsoft.com/office/drawing/2014/main" id="{67F335F6-7D87-4CD3-944A-49E36CA0CC9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5" name="Text Box 7">
          <a:extLst>
            <a:ext uri="{FF2B5EF4-FFF2-40B4-BE49-F238E27FC236}">
              <a16:creationId xmlns:a16="http://schemas.microsoft.com/office/drawing/2014/main" id="{25472645-03FC-4273-A1D1-61EC44D3AEA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6" name="Text Box 8">
          <a:extLst>
            <a:ext uri="{FF2B5EF4-FFF2-40B4-BE49-F238E27FC236}">
              <a16:creationId xmlns:a16="http://schemas.microsoft.com/office/drawing/2014/main" id="{3165F805-A08B-4C7C-84E8-DE6B132D57E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7" name="Text Box 9">
          <a:extLst>
            <a:ext uri="{FF2B5EF4-FFF2-40B4-BE49-F238E27FC236}">
              <a16:creationId xmlns:a16="http://schemas.microsoft.com/office/drawing/2014/main" id="{A144D231-5260-4A94-B73F-33258793AE7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8" name="Text Box 10">
          <a:extLst>
            <a:ext uri="{FF2B5EF4-FFF2-40B4-BE49-F238E27FC236}">
              <a16:creationId xmlns:a16="http://schemas.microsoft.com/office/drawing/2014/main" id="{10A9697B-09F1-482D-8779-1309A125E34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49" name="Text Box 11">
          <a:extLst>
            <a:ext uri="{FF2B5EF4-FFF2-40B4-BE49-F238E27FC236}">
              <a16:creationId xmlns:a16="http://schemas.microsoft.com/office/drawing/2014/main" id="{3DB95565-C72B-486E-B3BB-12CD99D4596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0" name="Text Box 12">
          <a:extLst>
            <a:ext uri="{FF2B5EF4-FFF2-40B4-BE49-F238E27FC236}">
              <a16:creationId xmlns:a16="http://schemas.microsoft.com/office/drawing/2014/main" id="{5513D528-101D-4E0D-8F30-FA3B158FA43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1" name="Text Box 13">
          <a:extLst>
            <a:ext uri="{FF2B5EF4-FFF2-40B4-BE49-F238E27FC236}">
              <a16:creationId xmlns:a16="http://schemas.microsoft.com/office/drawing/2014/main" id="{E2671241-5ACD-47B9-BE88-6DDA50A1833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2" name="Text Box 14">
          <a:extLst>
            <a:ext uri="{FF2B5EF4-FFF2-40B4-BE49-F238E27FC236}">
              <a16:creationId xmlns:a16="http://schemas.microsoft.com/office/drawing/2014/main" id="{09B00B2F-A654-4D43-A704-DC8415223A6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3" name="Text Box 15">
          <a:extLst>
            <a:ext uri="{FF2B5EF4-FFF2-40B4-BE49-F238E27FC236}">
              <a16:creationId xmlns:a16="http://schemas.microsoft.com/office/drawing/2014/main" id="{25FCACA7-9BF3-4147-80A9-B72735F55F6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4" name="Text Box 16">
          <a:extLst>
            <a:ext uri="{FF2B5EF4-FFF2-40B4-BE49-F238E27FC236}">
              <a16:creationId xmlns:a16="http://schemas.microsoft.com/office/drawing/2014/main" id="{71F6D229-902B-486C-95DE-433DC7D58CF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5" name="Text Box 17">
          <a:extLst>
            <a:ext uri="{FF2B5EF4-FFF2-40B4-BE49-F238E27FC236}">
              <a16:creationId xmlns:a16="http://schemas.microsoft.com/office/drawing/2014/main" id="{105F9E80-8FDD-4261-AFE7-7CA2F8DC96C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6" name="Text Box 6">
          <a:extLst>
            <a:ext uri="{FF2B5EF4-FFF2-40B4-BE49-F238E27FC236}">
              <a16:creationId xmlns:a16="http://schemas.microsoft.com/office/drawing/2014/main" id="{5C399831-77B3-4FBD-9B06-3B605B2E2A3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7" name="Text Box 7">
          <a:extLst>
            <a:ext uri="{FF2B5EF4-FFF2-40B4-BE49-F238E27FC236}">
              <a16:creationId xmlns:a16="http://schemas.microsoft.com/office/drawing/2014/main" id="{24106F00-C00F-459D-9FF8-ECB3421ECE3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8" name="Text Box 8">
          <a:extLst>
            <a:ext uri="{FF2B5EF4-FFF2-40B4-BE49-F238E27FC236}">
              <a16:creationId xmlns:a16="http://schemas.microsoft.com/office/drawing/2014/main" id="{1D748AC6-4006-454D-B0E8-56BCEF1EB1D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59" name="Text Box 9">
          <a:extLst>
            <a:ext uri="{FF2B5EF4-FFF2-40B4-BE49-F238E27FC236}">
              <a16:creationId xmlns:a16="http://schemas.microsoft.com/office/drawing/2014/main" id="{16E9F78C-D2F4-4C79-9E3D-FC7FC7269A4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0" name="Text Box 10">
          <a:extLst>
            <a:ext uri="{FF2B5EF4-FFF2-40B4-BE49-F238E27FC236}">
              <a16:creationId xmlns:a16="http://schemas.microsoft.com/office/drawing/2014/main" id="{10726FC8-6A9C-42C6-88B0-18BF43378A2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1" name="Text Box 11">
          <a:extLst>
            <a:ext uri="{FF2B5EF4-FFF2-40B4-BE49-F238E27FC236}">
              <a16:creationId xmlns:a16="http://schemas.microsoft.com/office/drawing/2014/main" id="{EA0E27AA-8872-4672-830A-CC890E79085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2" name="Text Box 12">
          <a:extLst>
            <a:ext uri="{FF2B5EF4-FFF2-40B4-BE49-F238E27FC236}">
              <a16:creationId xmlns:a16="http://schemas.microsoft.com/office/drawing/2014/main" id="{0E9AC069-C77C-49DD-BFB9-2E9281682EE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3" name="Text Box 13">
          <a:extLst>
            <a:ext uri="{FF2B5EF4-FFF2-40B4-BE49-F238E27FC236}">
              <a16:creationId xmlns:a16="http://schemas.microsoft.com/office/drawing/2014/main" id="{75692697-1E4F-4FF2-BBE5-5E5D9E19485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4" name="Text Box 14">
          <a:extLst>
            <a:ext uri="{FF2B5EF4-FFF2-40B4-BE49-F238E27FC236}">
              <a16:creationId xmlns:a16="http://schemas.microsoft.com/office/drawing/2014/main" id="{3AD82E51-96E3-4A41-B469-91E7EBC3464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5" name="Text Box 15">
          <a:extLst>
            <a:ext uri="{FF2B5EF4-FFF2-40B4-BE49-F238E27FC236}">
              <a16:creationId xmlns:a16="http://schemas.microsoft.com/office/drawing/2014/main" id="{8E01AE7A-1893-49A2-9EC0-299DDA4FA2A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6" name="Text Box 16">
          <a:extLst>
            <a:ext uri="{FF2B5EF4-FFF2-40B4-BE49-F238E27FC236}">
              <a16:creationId xmlns:a16="http://schemas.microsoft.com/office/drawing/2014/main" id="{B02A2649-6606-4B19-B121-5D17FE07DB3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7" name="Text Box 17">
          <a:extLst>
            <a:ext uri="{FF2B5EF4-FFF2-40B4-BE49-F238E27FC236}">
              <a16:creationId xmlns:a16="http://schemas.microsoft.com/office/drawing/2014/main" id="{A12E1C2C-9675-4E7D-8056-178A3C966E1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8" name="Text Box 7">
          <a:extLst>
            <a:ext uri="{FF2B5EF4-FFF2-40B4-BE49-F238E27FC236}">
              <a16:creationId xmlns:a16="http://schemas.microsoft.com/office/drawing/2014/main" id="{B698287F-02F3-4412-8643-B9A991F3D11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69" name="Text Box 8">
          <a:extLst>
            <a:ext uri="{FF2B5EF4-FFF2-40B4-BE49-F238E27FC236}">
              <a16:creationId xmlns:a16="http://schemas.microsoft.com/office/drawing/2014/main" id="{95E8EC0A-DD38-466D-A58E-B482F22E572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0" name="Text Box 9">
          <a:extLst>
            <a:ext uri="{FF2B5EF4-FFF2-40B4-BE49-F238E27FC236}">
              <a16:creationId xmlns:a16="http://schemas.microsoft.com/office/drawing/2014/main" id="{6C673678-64AF-44B2-AF42-0BA4559B80E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1" name="Text Box 10">
          <a:extLst>
            <a:ext uri="{FF2B5EF4-FFF2-40B4-BE49-F238E27FC236}">
              <a16:creationId xmlns:a16="http://schemas.microsoft.com/office/drawing/2014/main" id="{271AEFCC-F97F-4264-8A4B-3BD2E48A482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2" name="Text Box 11">
          <a:extLst>
            <a:ext uri="{FF2B5EF4-FFF2-40B4-BE49-F238E27FC236}">
              <a16:creationId xmlns:a16="http://schemas.microsoft.com/office/drawing/2014/main" id="{061A1E2B-554F-4811-921F-A1A72B7C460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3" name="Text Box 12">
          <a:extLst>
            <a:ext uri="{FF2B5EF4-FFF2-40B4-BE49-F238E27FC236}">
              <a16:creationId xmlns:a16="http://schemas.microsoft.com/office/drawing/2014/main" id="{A0B93685-E1C6-433A-8DAA-C7FA93B2C02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4" name="Text Box 13">
          <a:extLst>
            <a:ext uri="{FF2B5EF4-FFF2-40B4-BE49-F238E27FC236}">
              <a16:creationId xmlns:a16="http://schemas.microsoft.com/office/drawing/2014/main" id="{5F649644-0C9C-46D8-B1F7-58B3154EFA1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5" name="Text Box 14">
          <a:extLst>
            <a:ext uri="{FF2B5EF4-FFF2-40B4-BE49-F238E27FC236}">
              <a16:creationId xmlns:a16="http://schemas.microsoft.com/office/drawing/2014/main" id="{E70D690A-EEC7-478C-B071-5B1FCCF8EBA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6" name="Text Box 15">
          <a:extLst>
            <a:ext uri="{FF2B5EF4-FFF2-40B4-BE49-F238E27FC236}">
              <a16:creationId xmlns:a16="http://schemas.microsoft.com/office/drawing/2014/main" id="{124970C5-F48D-40A1-91CC-B73D0D36E24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7" name="Text Box 16">
          <a:extLst>
            <a:ext uri="{FF2B5EF4-FFF2-40B4-BE49-F238E27FC236}">
              <a16:creationId xmlns:a16="http://schemas.microsoft.com/office/drawing/2014/main" id="{737C64CD-3985-4D84-87AE-C948FAB6FFC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8" name="Text Box 17">
          <a:extLst>
            <a:ext uri="{FF2B5EF4-FFF2-40B4-BE49-F238E27FC236}">
              <a16:creationId xmlns:a16="http://schemas.microsoft.com/office/drawing/2014/main" id="{31497FCD-603A-4D4D-B764-E9D6F26BEEB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79" name="Text Box 6">
          <a:extLst>
            <a:ext uri="{FF2B5EF4-FFF2-40B4-BE49-F238E27FC236}">
              <a16:creationId xmlns:a16="http://schemas.microsoft.com/office/drawing/2014/main" id="{24C1214C-9B6A-49FD-A3BD-08F2A0F8B23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0" name="Text Box 7">
          <a:extLst>
            <a:ext uri="{FF2B5EF4-FFF2-40B4-BE49-F238E27FC236}">
              <a16:creationId xmlns:a16="http://schemas.microsoft.com/office/drawing/2014/main" id="{16D905DA-6337-46D2-8763-4F0A6B971BE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1" name="Text Box 8">
          <a:extLst>
            <a:ext uri="{FF2B5EF4-FFF2-40B4-BE49-F238E27FC236}">
              <a16:creationId xmlns:a16="http://schemas.microsoft.com/office/drawing/2014/main" id="{E7E4CB64-D644-4AE5-9BE0-1FD33605CCD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2" name="Text Box 9">
          <a:extLst>
            <a:ext uri="{FF2B5EF4-FFF2-40B4-BE49-F238E27FC236}">
              <a16:creationId xmlns:a16="http://schemas.microsoft.com/office/drawing/2014/main" id="{7C734BC3-A7E8-4A55-9595-3E8707A5D57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3" name="Text Box 10">
          <a:extLst>
            <a:ext uri="{FF2B5EF4-FFF2-40B4-BE49-F238E27FC236}">
              <a16:creationId xmlns:a16="http://schemas.microsoft.com/office/drawing/2014/main" id="{3AD90E53-E209-49E8-8B43-3C428ADE794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4" name="Text Box 11">
          <a:extLst>
            <a:ext uri="{FF2B5EF4-FFF2-40B4-BE49-F238E27FC236}">
              <a16:creationId xmlns:a16="http://schemas.microsoft.com/office/drawing/2014/main" id="{1232ADDE-E31D-4757-84D3-C5313589FF6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5" name="Text Box 12">
          <a:extLst>
            <a:ext uri="{FF2B5EF4-FFF2-40B4-BE49-F238E27FC236}">
              <a16:creationId xmlns:a16="http://schemas.microsoft.com/office/drawing/2014/main" id="{07403376-7D25-4B66-8307-E297988A6FD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6" name="Text Box 13">
          <a:extLst>
            <a:ext uri="{FF2B5EF4-FFF2-40B4-BE49-F238E27FC236}">
              <a16:creationId xmlns:a16="http://schemas.microsoft.com/office/drawing/2014/main" id="{30564F0E-F5EE-4A5E-B8C3-D6A95C80F02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7" name="Text Box 14">
          <a:extLst>
            <a:ext uri="{FF2B5EF4-FFF2-40B4-BE49-F238E27FC236}">
              <a16:creationId xmlns:a16="http://schemas.microsoft.com/office/drawing/2014/main" id="{8122D341-59EC-4D1E-BEEB-6B62A835E33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8" name="Text Box 15">
          <a:extLst>
            <a:ext uri="{FF2B5EF4-FFF2-40B4-BE49-F238E27FC236}">
              <a16:creationId xmlns:a16="http://schemas.microsoft.com/office/drawing/2014/main" id="{200EFB13-739C-4EA0-AB6E-EE3BFABCE65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89" name="Text Box 16">
          <a:extLst>
            <a:ext uri="{FF2B5EF4-FFF2-40B4-BE49-F238E27FC236}">
              <a16:creationId xmlns:a16="http://schemas.microsoft.com/office/drawing/2014/main" id="{8C77839D-C09E-46DB-B867-5325DC1A026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0" name="Text Box 17">
          <a:extLst>
            <a:ext uri="{FF2B5EF4-FFF2-40B4-BE49-F238E27FC236}">
              <a16:creationId xmlns:a16="http://schemas.microsoft.com/office/drawing/2014/main" id="{EF7390A5-89D5-462C-8674-8389892A423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1" name="Text Box 6">
          <a:extLst>
            <a:ext uri="{FF2B5EF4-FFF2-40B4-BE49-F238E27FC236}">
              <a16:creationId xmlns:a16="http://schemas.microsoft.com/office/drawing/2014/main" id="{D17E56C5-CEA1-467A-AD32-377EE1097C9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2" name="Text Box 7">
          <a:extLst>
            <a:ext uri="{FF2B5EF4-FFF2-40B4-BE49-F238E27FC236}">
              <a16:creationId xmlns:a16="http://schemas.microsoft.com/office/drawing/2014/main" id="{51BD0408-8CCB-4639-BE32-D063E6E837C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3" name="Text Box 8">
          <a:extLst>
            <a:ext uri="{FF2B5EF4-FFF2-40B4-BE49-F238E27FC236}">
              <a16:creationId xmlns:a16="http://schemas.microsoft.com/office/drawing/2014/main" id="{12C25E42-84A4-45FD-BC81-01E63C3C9AB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4" name="Text Box 9">
          <a:extLst>
            <a:ext uri="{FF2B5EF4-FFF2-40B4-BE49-F238E27FC236}">
              <a16:creationId xmlns:a16="http://schemas.microsoft.com/office/drawing/2014/main" id="{A6407A34-9A6C-4012-9887-FD3974D0007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5" name="Text Box 10">
          <a:extLst>
            <a:ext uri="{FF2B5EF4-FFF2-40B4-BE49-F238E27FC236}">
              <a16:creationId xmlns:a16="http://schemas.microsoft.com/office/drawing/2014/main" id="{526E1D71-7C39-4D81-BA60-D9A1614B910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6" name="Text Box 11">
          <a:extLst>
            <a:ext uri="{FF2B5EF4-FFF2-40B4-BE49-F238E27FC236}">
              <a16:creationId xmlns:a16="http://schemas.microsoft.com/office/drawing/2014/main" id="{E826FE8C-06EB-4925-88B5-655EB9F7BC4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7" name="Text Box 12">
          <a:extLst>
            <a:ext uri="{FF2B5EF4-FFF2-40B4-BE49-F238E27FC236}">
              <a16:creationId xmlns:a16="http://schemas.microsoft.com/office/drawing/2014/main" id="{0A35AC25-8582-47B9-8A72-52C16287D43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8" name="Text Box 13">
          <a:extLst>
            <a:ext uri="{FF2B5EF4-FFF2-40B4-BE49-F238E27FC236}">
              <a16:creationId xmlns:a16="http://schemas.microsoft.com/office/drawing/2014/main" id="{07C948EC-C069-4E62-8536-DE21BB90A13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099" name="Text Box 14">
          <a:extLst>
            <a:ext uri="{FF2B5EF4-FFF2-40B4-BE49-F238E27FC236}">
              <a16:creationId xmlns:a16="http://schemas.microsoft.com/office/drawing/2014/main" id="{B818AF19-4EC7-41A5-9E1A-88711F30320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0" name="Text Box 15">
          <a:extLst>
            <a:ext uri="{FF2B5EF4-FFF2-40B4-BE49-F238E27FC236}">
              <a16:creationId xmlns:a16="http://schemas.microsoft.com/office/drawing/2014/main" id="{9168BB0F-E26A-450C-B590-3F10BDA1DB9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1" name="Text Box 16">
          <a:extLst>
            <a:ext uri="{FF2B5EF4-FFF2-40B4-BE49-F238E27FC236}">
              <a16:creationId xmlns:a16="http://schemas.microsoft.com/office/drawing/2014/main" id="{7DA10FBE-8943-4CE8-81B1-F419CCD7A78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2" name="Text Box 17">
          <a:extLst>
            <a:ext uri="{FF2B5EF4-FFF2-40B4-BE49-F238E27FC236}">
              <a16:creationId xmlns:a16="http://schemas.microsoft.com/office/drawing/2014/main" id="{AC229B00-3B2A-4CFB-A78B-5621423FBC8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3" name="Text Box 6">
          <a:extLst>
            <a:ext uri="{FF2B5EF4-FFF2-40B4-BE49-F238E27FC236}">
              <a16:creationId xmlns:a16="http://schemas.microsoft.com/office/drawing/2014/main" id="{4ED5945E-2CB1-4DB3-972C-76D03309B00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4" name="Text Box 7">
          <a:extLst>
            <a:ext uri="{FF2B5EF4-FFF2-40B4-BE49-F238E27FC236}">
              <a16:creationId xmlns:a16="http://schemas.microsoft.com/office/drawing/2014/main" id="{1C8C1F89-C337-4D91-BE75-B4354F32EF0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5" name="Text Box 8">
          <a:extLst>
            <a:ext uri="{FF2B5EF4-FFF2-40B4-BE49-F238E27FC236}">
              <a16:creationId xmlns:a16="http://schemas.microsoft.com/office/drawing/2014/main" id="{3123A6FF-B840-4896-B7AA-1BB38F27399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6" name="Text Box 9">
          <a:extLst>
            <a:ext uri="{FF2B5EF4-FFF2-40B4-BE49-F238E27FC236}">
              <a16:creationId xmlns:a16="http://schemas.microsoft.com/office/drawing/2014/main" id="{500690ED-5C56-4B8E-9071-94BDDA5A90E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7" name="Text Box 10">
          <a:extLst>
            <a:ext uri="{FF2B5EF4-FFF2-40B4-BE49-F238E27FC236}">
              <a16:creationId xmlns:a16="http://schemas.microsoft.com/office/drawing/2014/main" id="{49D32058-73E7-4DAE-913D-413FAC4391A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8" name="Text Box 11">
          <a:extLst>
            <a:ext uri="{FF2B5EF4-FFF2-40B4-BE49-F238E27FC236}">
              <a16:creationId xmlns:a16="http://schemas.microsoft.com/office/drawing/2014/main" id="{20E574C4-0824-4B26-8BC6-D1A734ABEBC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09" name="Text Box 12">
          <a:extLst>
            <a:ext uri="{FF2B5EF4-FFF2-40B4-BE49-F238E27FC236}">
              <a16:creationId xmlns:a16="http://schemas.microsoft.com/office/drawing/2014/main" id="{318C18B4-84D6-46D9-8F82-44686B52280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0" name="Text Box 13">
          <a:extLst>
            <a:ext uri="{FF2B5EF4-FFF2-40B4-BE49-F238E27FC236}">
              <a16:creationId xmlns:a16="http://schemas.microsoft.com/office/drawing/2014/main" id="{8F84A5C8-3507-4F70-B32E-C9DB41239C9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1" name="Text Box 14">
          <a:extLst>
            <a:ext uri="{FF2B5EF4-FFF2-40B4-BE49-F238E27FC236}">
              <a16:creationId xmlns:a16="http://schemas.microsoft.com/office/drawing/2014/main" id="{2A4AECC1-C67C-418A-B009-D367EA3B759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2" name="Text Box 15">
          <a:extLst>
            <a:ext uri="{FF2B5EF4-FFF2-40B4-BE49-F238E27FC236}">
              <a16:creationId xmlns:a16="http://schemas.microsoft.com/office/drawing/2014/main" id="{4BD3A634-593D-400C-8576-2EB50BEC7AA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3" name="Text Box 16">
          <a:extLst>
            <a:ext uri="{FF2B5EF4-FFF2-40B4-BE49-F238E27FC236}">
              <a16:creationId xmlns:a16="http://schemas.microsoft.com/office/drawing/2014/main" id="{8EB13286-0469-49A2-BD3E-CB5026F2378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4" name="Text Box 17">
          <a:extLst>
            <a:ext uri="{FF2B5EF4-FFF2-40B4-BE49-F238E27FC236}">
              <a16:creationId xmlns:a16="http://schemas.microsoft.com/office/drawing/2014/main" id="{17B10F0B-BAC0-46D1-B723-2BE8FFF1403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5" name="Text Box 7">
          <a:extLst>
            <a:ext uri="{FF2B5EF4-FFF2-40B4-BE49-F238E27FC236}">
              <a16:creationId xmlns:a16="http://schemas.microsoft.com/office/drawing/2014/main" id="{14B4DB89-3768-4DA7-989B-C2AF88B3231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6" name="Text Box 8">
          <a:extLst>
            <a:ext uri="{FF2B5EF4-FFF2-40B4-BE49-F238E27FC236}">
              <a16:creationId xmlns:a16="http://schemas.microsoft.com/office/drawing/2014/main" id="{286761F0-63AC-4A12-8BE3-717A40F8BE9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7" name="Text Box 9">
          <a:extLst>
            <a:ext uri="{FF2B5EF4-FFF2-40B4-BE49-F238E27FC236}">
              <a16:creationId xmlns:a16="http://schemas.microsoft.com/office/drawing/2014/main" id="{F66151BD-58B6-4AAF-9C9D-67FAE6FEA50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8" name="Text Box 10">
          <a:extLst>
            <a:ext uri="{FF2B5EF4-FFF2-40B4-BE49-F238E27FC236}">
              <a16:creationId xmlns:a16="http://schemas.microsoft.com/office/drawing/2014/main" id="{97E790CF-D8B0-4FF0-BEF3-EFCAE7F81F0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19" name="Text Box 11">
          <a:extLst>
            <a:ext uri="{FF2B5EF4-FFF2-40B4-BE49-F238E27FC236}">
              <a16:creationId xmlns:a16="http://schemas.microsoft.com/office/drawing/2014/main" id="{242AFB8F-0F4C-4DCD-B0B0-4ABD85A162E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0" name="Text Box 12">
          <a:extLst>
            <a:ext uri="{FF2B5EF4-FFF2-40B4-BE49-F238E27FC236}">
              <a16:creationId xmlns:a16="http://schemas.microsoft.com/office/drawing/2014/main" id="{E3CC1ED7-5411-47B5-98F7-1D1AF7E8BDE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1" name="Text Box 13">
          <a:extLst>
            <a:ext uri="{FF2B5EF4-FFF2-40B4-BE49-F238E27FC236}">
              <a16:creationId xmlns:a16="http://schemas.microsoft.com/office/drawing/2014/main" id="{40EE359A-7A7F-4A4D-85E3-C0E9C5DEC3A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2" name="Text Box 14">
          <a:extLst>
            <a:ext uri="{FF2B5EF4-FFF2-40B4-BE49-F238E27FC236}">
              <a16:creationId xmlns:a16="http://schemas.microsoft.com/office/drawing/2014/main" id="{53E47820-7992-4E75-913D-2A31874544C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3" name="Text Box 15">
          <a:extLst>
            <a:ext uri="{FF2B5EF4-FFF2-40B4-BE49-F238E27FC236}">
              <a16:creationId xmlns:a16="http://schemas.microsoft.com/office/drawing/2014/main" id="{1FE9BDE9-CB07-4030-A87E-C46D62BFD1E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4" name="Text Box 16">
          <a:extLst>
            <a:ext uri="{FF2B5EF4-FFF2-40B4-BE49-F238E27FC236}">
              <a16:creationId xmlns:a16="http://schemas.microsoft.com/office/drawing/2014/main" id="{8FDEAB9F-CCF8-426C-A5E5-5D259E3A51C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5" name="Text Box 17">
          <a:extLst>
            <a:ext uri="{FF2B5EF4-FFF2-40B4-BE49-F238E27FC236}">
              <a16:creationId xmlns:a16="http://schemas.microsoft.com/office/drawing/2014/main" id="{9BE925CE-2B7C-4D92-89A8-B91993D55B7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6" name="Text Box 6">
          <a:extLst>
            <a:ext uri="{FF2B5EF4-FFF2-40B4-BE49-F238E27FC236}">
              <a16:creationId xmlns:a16="http://schemas.microsoft.com/office/drawing/2014/main" id="{8BE6B819-06E5-4D1D-B217-8DC9054B0E8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7" name="Text Box 7">
          <a:extLst>
            <a:ext uri="{FF2B5EF4-FFF2-40B4-BE49-F238E27FC236}">
              <a16:creationId xmlns:a16="http://schemas.microsoft.com/office/drawing/2014/main" id="{CB39D67A-D3FA-4F36-B904-9667D495E98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8" name="Text Box 8">
          <a:extLst>
            <a:ext uri="{FF2B5EF4-FFF2-40B4-BE49-F238E27FC236}">
              <a16:creationId xmlns:a16="http://schemas.microsoft.com/office/drawing/2014/main" id="{38A09002-8B30-46E5-B0C8-D20049A83DD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29" name="Text Box 9">
          <a:extLst>
            <a:ext uri="{FF2B5EF4-FFF2-40B4-BE49-F238E27FC236}">
              <a16:creationId xmlns:a16="http://schemas.microsoft.com/office/drawing/2014/main" id="{A45DE8F9-ACC8-4372-86C6-81A782E8882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0" name="Text Box 10">
          <a:extLst>
            <a:ext uri="{FF2B5EF4-FFF2-40B4-BE49-F238E27FC236}">
              <a16:creationId xmlns:a16="http://schemas.microsoft.com/office/drawing/2014/main" id="{1C23CAFC-2692-4AC4-993E-53F399BE929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1" name="Text Box 11">
          <a:extLst>
            <a:ext uri="{FF2B5EF4-FFF2-40B4-BE49-F238E27FC236}">
              <a16:creationId xmlns:a16="http://schemas.microsoft.com/office/drawing/2014/main" id="{070D0ED7-9331-4B4E-A02E-0E1B22758B2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2" name="Text Box 12">
          <a:extLst>
            <a:ext uri="{FF2B5EF4-FFF2-40B4-BE49-F238E27FC236}">
              <a16:creationId xmlns:a16="http://schemas.microsoft.com/office/drawing/2014/main" id="{1F74FA51-04B0-48CB-999A-FB0F1D626E5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3" name="Text Box 13">
          <a:extLst>
            <a:ext uri="{FF2B5EF4-FFF2-40B4-BE49-F238E27FC236}">
              <a16:creationId xmlns:a16="http://schemas.microsoft.com/office/drawing/2014/main" id="{5A739888-B8F2-4810-9FD2-32953C5EFF7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4" name="Text Box 14">
          <a:extLst>
            <a:ext uri="{FF2B5EF4-FFF2-40B4-BE49-F238E27FC236}">
              <a16:creationId xmlns:a16="http://schemas.microsoft.com/office/drawing/2014/main" id="{B4F48932-4AF7-421F-90C6-AD2320CAB9B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5" name="Text Box 15">
          <a:extLst>
            <a:ext uri="{FF2B5EF4-FFF2-40B4-BE49-F238E27FC236}">
              <a16:creationId xmlns:a16="http://schemas.microsoft.com/office/drawing/2014/main" id="{AF232B3C-B727-4509-A1E2-609FAD84805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6" name="Text Box 16">
          <a:extLst>
            <a:ext uri="{FF2B5EF4-FFF2-40B4-BE49-F238E27FC236}">
              <a16:creationId xmlns:a16="http://schemas.microsoft.com/office/drawing/2014/main" id="{25678B24-5239-419F-AE09-7D0667B3CFD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7" name="Text Box 17">
          <a:extLst>
            <a:ext uri="{FF2B5EF4-FFF2-40B4-BE49-F238E27FC236}">
              <a16:creationId xmlns:a16="http://schemas.microsoft.com/office/drawing/2014/main" id="{DDE6C40A-2D8C-4B6C-9952-F611E490EAD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8" name="Text Box 6">
          <a:extLst>
            <a:ext uri="{FF2B5EF4-FFF2-40B4-BE49-F238E27FC236}">
              <a16:creationId xmlns:a16="http://schemas.microsoft.com/office/drawing/2014/main" id="{0AEC80F1-3239-4463-8D82-E7F7C196671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39" name="Text Box 7">
          <a:extLst>
            <a:ext uri="{FF2B5EF4-FFF2-40B4-BE49-F238E27FC236}">
              <a16:creationId xmlns:a16="http://schemas.microsoft.com/office/drawing/2014/main" id="{6CDABAE0-A265-48B4-B01D-FAB084927FA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0" name="Text Box 8">
          <a:extLst>
            <a:ext uri="{FF2B5EF4-FFF2-40B4-BE49-F238E27FC236}">
              <a16:creationId xmlns:a16="http://schemas.microsoft.com/office/drawing/2014/main" id="{875F9885-7891-4949-8D1F-E06355A6D45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1" name="Text Box 9">
          <a:extLst>
            <a:ext uri="{FF2B5EF4-FFF2-40B4-BE49-F238E27FC236}">
              <a16:creationId xmlns:a16="http://schemas.microsoft.com/office/drawing/2014/main" id="{779442CC-C1B1-42B8-9A08-494CFF78A70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2" name="Text Box 10">
          <a:extLst>
            <a:ext uri="{FF2B5EF4-FFF2-40B4-BE49-F238E27FC236}">
              <a16:creationId xmlns:a16="http://schemas.microsoft.com/office/drawing/2014/main" id="{A468A2B9-1A58-4562-BF41-B8C7CE7ADDB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3" name="Text Box 11">
          <a:extLst>
            <a:ext uri="{FF2B5EF4-FFF2-40B4-BE49-F238E27FC236}">
              <a16:creationId xmlns:a16="http://schemas.microsoft.com/office/drawing/2014/main" id="{F4DD9F69-A887-4D32-BA27-74918C4D131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4" name="Text Box 12">
          <a:extLst>
            <a:ext uri="{FF2B5EF4-FFF2-40B4-BE49-F238E27FC236}">
              <a16:creationId xmlns:a16="http://schemas.microsoft.com/office/drawing/2014/main" id="{9BBA421A-A108-4B56-8F27-A7F1F552834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5" name="Text Box 13">
          <a:extLst>
            <a:ext uri="{FF2B5EF4-FFF2-40B4-BE49-F238E27FC236}">
              <a16:creationId xmlns:a16="http://schemas.microsoft.com/office/drawing/2014/main" id="{5FBCA35E-3076-43FF-9C15-DFED1C28AA1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6" name="Text Box 14">
          <a:extLst>
            <a:ext uri="{FF2B5EF4-FFF2-40B4-BE49-F238E27FC236}">
              <a16:creationId xmlns:a16="http://schemas.microsoft.com/office/drawing/2014/main" id="{575F8061-4B87-4C49-BB31-4855D6D62A1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7" name="Text Box 15">
          <a:extLst>
            <a:ext uri="{FF2B5EF4-FFF2-40B4-BE49-F238E27FC236}">
              <a16:creationId xmlns:a16="http://schemas.microsoft.com/office/drawing/2014/main" id="{C46A75B9-75B7-48E8-BE96-76C90954DDD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8" name="Text Box 16">
          <a:extLst>
            <a:ext uri="{FF2B5EF4-FFF2-40B4-BE49-F238E27FC236}">
              <a16:creationId xmlns:a16="http://schemas.microsoft.com/office/drawing/2014/main" id="{1BDC647A-03B8-4E80-B49B-785A3DCA835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49" name="Text Box 17">
          <a:extLst>
            <a:ext uri="{FF2B5EF4-FFF2-40B4-BE49-F238E27FC236}">
              <a16:creationId xmlns:a16="http://schemas.microsoft.com/office/drawing/2014/main" id="{5D30A7FC-DBE2-4517-891B-E792722854E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0" name="Text Box 6">
          <a:extLst>
            <a:ext uri="{FF2B5EF4-FFF2-40B4-BE49-F238E27FC236}">
              <a16:creationId xmlns:a16="http://schemas.microsoft.com/office/drawing/2014/main" id="{F9464C61-9859-4A1C-8E81-D5CC7B0AC3D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1" name="Text Box 7">
          <a:extLst>
            <a:ext uri="{FF2B5EF4-FFF2-40B4-BE49-F238E27FC236}">
              <a16:creationId xmlns:a16="http://schemas.microsoft.com/office/drawing/2014/main" id="{0243BCB4-3E89-4416-8646-A1F510E2A94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2" name="Text Box 8">
          <a:extLst>
            <a:ext uri="{FF2B5EF4-FFF2-40B4-BE49-F238E27FC236}">
              <a16:creationId xmlns:a16="http://schemas.microsoft.com/office/drawing/2014/main" id="{77AC0278-1227-4BA4-84D1-F3CF012CE39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3" name="Text Box 9">
          <a:extLst>
            <a:ext uri="{FF2B5EF4-FFF2-40B4-BE49-F238E27FC236}">
              <a16:creationId xmlns:a16="http://schemas.microsoft.com/office/drawing/2014/main" id="{04B3E9DD-6140-4416-8344-DAAEFC3120B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4" name="Text Box 10">
          <a:extLst>
            <a:ext uri="{FF2B5EF4-FFF2-40B4-BE49-F238E27FC236}">
              <a16:creationId xmlns:a16="http://schemas.microsoft.com/office/drawing/2014/main" id="{CAC54764-D151-4F69-A62A-EBA7656E141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5" name="Text Box 11">
          <a:extLst>
            <a:ext uri="{FF2B5EF4-FFF2-40B4-BE49-F238E27FC236}">
              <a16:creationId xmlns:a16="http://schemas.microsoft.com/office/drawing/2014/main" id="{1E8F8BFC-3551-4FB4-A7B1-1CD55F880CE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6" name="Text Box 12">
          <a:extLst>
            <a:ext uri="{FF2B5EF4-FFF2-40B4-BE49-F238E27FC236}">
              <a16:creationId xmlns:a16="http://schemas.microsoft.com/office/drawing/2014/main" id="{254A6C3A-7EB6-49C4-B41C-C0A407CD8B4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7" name="Text Box 13">
          <a:extLst>
            <a:ext uri="{FF2B5EF4-FFF2-40B4-BE49-F238E27FC236}">
              <a16:creationId xmlns:a16="http://schemas.microsoft.com/office/drawing/2014/main" id="{9F11307B-C50A-470A-BC6D-130A2DA54ED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8" name="Text Box 14">
          <a:extLst>
            <a:ext uri="{FF2B5EF4-FFF2-40B4-BE49-F238E27FC236}">
              <a16:creationId xmlns:a16="http://schemas.microsoft.com/office/drawing/2014/main" id="{9F198A5B-FC7E-4541-A419-FC2D64AC0A2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59" name="Text Box 15">
          <a:extLst>
            <a:ext uri="{FF2B5EF4-FFF2-40B4-BE49-F238E27FC236}">
              <a16:creationId xmlns:a16="http://schemas.microsoft.com/office/drawing/2014/main" id="{A4BD7A47-5703-4AF6-8F29-70FEE724278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0" name="Text Box 16">
          <a:extLst>
            <a:ext uri="{FF2B5EF4-FFF2-40B4-BE49-F238E27FC236}">
              <a16:creationId xmlns:a16="http://schemas.microsoft.com/office/drawing/2014/main" id="{347B37B8-3F16-42CC-8EFA-78204E7679B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1" name="Text Box 17">
          <a:extLst>
            <a:ext uri="{FF2B5EF4-FFF2-40B4-BE49-F238E27FC236}">
              <a16:creationId xmlns:a16="http://schemas.microsoft.com/office/drawing/2014/main" id="{9702B5A3-1984-43E5-B6A6-BEDDC3F6D92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2" name="Text Box 7">
          <a:extLst>
            <a:ext uri="{FF2B5EF4-FFF2-40B4-BE49-F238E27FC236}">
              <a16:creationId xmlns:a16="http://schemas.microsoft.com/office/drawing/2014/main" id="{A74F0428-5C7D-4399-B9C6-6E01282FCB5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3" name="Text Box 8">
          <a:extLst>
            <a:ext uri="{FF2B5EF4-FFF2-40B4-BE49-F238E27FC236}">
              <a16:creationId xmlns:a16="http://schemas.microsoft.com/office/drawing/2014/main" id="{C5FAACDF-E40D-4D44-9579-DD4F954F8E0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4" name="Text Box 9">
          <a:extLst>
            <a:ext uri="{FF2B5EF4-FFF2-40B4-BE49-F238E27FC236}">
              <a16:creationId xmlns:a16="http://schemas.microsoft.com/office/drawing/2014/main" id="{0C4FA940-0DA7-4F2C-B89E-048CDB435B8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5" name="Text Box 10">
          <a:extLst>
            <a:ext uri="{FF2B5EF4-FFF2-40B4-BE49-F238E27FC236}">
              <a16:creationId xmlns:a16="http://schemas.microsoft.com/office/drawing/2014/main" id="{FAC6659D-F7A5-464B-9B00-293C48D9328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6" name="Text Box 11">
          <a:extLst>
            <a:ext uri="{FF2B5EF4-FFF2-40B4-BE49-F238E27FC236}">
              <a16:creationId xmlns:a16="http://schemas.microsoft.com/office/drawing/2014/main" id="{39D9501E-E806-4CEC-8A41-5249DE442EB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7" name="Text Box 12">
          <a:extLst>
            <a:ext uri="{FF2B5EF4-FFF2-40B4-BE49-F238E27FC236}">
              <a16:creationId xmlns:a16="http://schemas.microsoft.com/office/drawing/2014/main" id="{FE71690E-7639-4161-B455-0C093B1496A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8" name="Text Box 13">
          <a:extLst>
            <a:ext uri="{FF2B5EF4-FFF2-40B4-BE49-F238E27FC236}">
              <a16:creationId xmlns:a16="http://schemas.microsoft.com/office/drawing/2014/main" id="{99DB1D0C-18C7-4A45-AD0A-061270C6511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69" name="Text Box 14">
          <a:extLst>
            <a:ext uri="{FF2B5EF4-FFF2-40B4-BE49-F238E27FC236}">
              <a16:creationId xmlns:a16="http://schemas.microsoft.com/office/drawing/2014/main" id="{89117730-93C3-4663-93FD-BD1628C85AF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0" name="Text Box 15">
          <a:extLst>
            <a:ext uri="{FF2B5EF4-FFF2-40B4-BE49-F238E27FC236}">
              <a16:creationId xmlns:a16="http://schemas.microsoft.com/office/drawing/2014/main" id="{F0A53084-6E67-4618-99FB-1B4069BA596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1" name="Text Box 16">
          <a:extLst>
            <a:ext uri="{FF2B5EF4-FFF2-40B4-BE49-F238E27FC236}">
              <a16:creationId xmlns:a16="http://schemas.microsoft.com/office/drawing/2014/main" id="{D28165F5-7F98-492A-A426-474913EA59E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2" name="Text Box 17">
          <a:extLst>
            <a:ext uri="{FF2B5EF4-FFF2-40B4-BE49-F238E27FC236}">
              <a16:creationId xmlns:a16="http://schemas.microsoft.com/office/drawing/2014/main" id="{C9C3EE7F-4351-4F23-8EBD-EEAE961C37F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3" name="Text Box 6">
          <a:extLst>
            <a:ext uri="{FF2B5EF4-FFF2-40B4-BE49-F238E27FC236}">
              <a16:creationId xmlns:a16="http://schemas.microsoft.com/office/drawing/2014/main" id="{90463560-CFA5-4CAC-A349-1B5E657D0F3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4" name="Text Box 7">
          <a:extLst>
            <a:ext uri="{FF2B5EF4-FFF2-40B4-BE49-F238E27FC236}">
              <a16:creationId xmlns:a16="http://schemas.microsoft.com/office/drawing/2014/main" id="{51FC4CC6-AF04-4012-87F9-3CA35A6DA48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5" name="Text Box 8">
          <a:extLst>
            <a:ext uri="{FF2B5EF4-FFF2-40B4-BE49-F238E27FC236}">
              <a16:creationId xmlns:a16="http://schemas.microsoft.com/office/drawing/2014/main" id="{A32E0D74-E4EA-47DB-9081-019E90D7222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6" name="Text Box 9">
          <a:extLst>
            <a:ext uri="{FF2B5EF4-FFF2-40B4-BE49-F238E27FC236}">
              <a16:creationId xmlns:a16="http://schemas.microsoft.com/office/drawing/2014/main" id="{3C95BC9B-C455-4D72-B93C-CB2097CDBC5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7" name="Text Box 10">
          <a:extLst>
            <a:ext uri="{FF2B5EF4-FFF2-40B4-BE49-F238E27FC236}">
              <a16:creationId xmlns:a16="http://schemas.microsoft.com/office/drawing/2014/main" id="{D1D8E5E6-9A1E-4EC4-8C83-725C76C1481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8" name="Text Box 11">
          <a:extLst>
            <a:ext uri="{FF2B5EF4-FFF2-40B4-BE49-F238E27FC236}">
              <a16:creationId xmlns:a16="http://schemas.microsoft.com/office/drawing/2014/main" id="{465936C8-4B55-4291-A66D-5ACD0771FF6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79" name="Text Box 12">
          <a:extLst>
            <a:ext uri="{FF2B5EF4-FFF2-40B4-BE49-F238E27FC236}">
              <a16:creationId xmlns:a16="http://schemas.microsoft.com/office/drawing/2014/main" id="{E186EF46-2C3A-4ADD-9605-A31FF9168C7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0" name="Text Box 13">
          <a:extLst>
            <a:ext uri="{FF2B5EF4-FFF2-40B4-BE49-F238E27FC236}">
              <a16:creationId xmlns:a16="http://schemas.microsoft.com/office/drawing/2014/main" id="{D189578B-E8A4-4CE9-9123-8544107D92D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1" name="Text Box 14">
          <a:extLst>
            <a:ext uri="{FF2B5EF4-FFF2-40B4-BE49-F238E27FC236}">
              <a16:creationId xmlns:a16="http://schemas.microsoft.com/office/drawing/2014/main" id="{64482DAA-A153-4A69-947E-83C5455DEFA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2" name="Text Box 15">
          <a:extLst>
            <a:ext uri="{FF2B5EF4-FFF2-40B4-BE49-F238E27FC236}">
              <a16:creationId xmlns:a16="http://schemas.microsoft.com/office/drawing/2014/main" id="{A817907A-129F-48B9-88BA-A9EBA20FBB8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3" name="Text Box 16">
          <a:extLst>
            <a:ext uri="{FF2B5EF4-FFF2-40B4-BE49-F238E27FC236}">
              <a16:creationId xmlns:a16="http://schemas.microsoft.com/office/drawing/2014/main" id="{88C9C959-CFFC-4E95-8ACA-0E61B0858A2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4" name="Text Box 17">
          <a:extLst>
            <a:ext uri="{FF2B5EF4-FFF2-40B4-BE49-F238E27FC236}">
              <a16:creationId xmlns:a16="http://schemas.microsoft.com/office/drawing/2014/main" id="{FB7B4F7A-7888-4E69-B0A0-1CE4AE6F9EE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5" name="Text Box 6">
          <a:extLst>
            <a:ext uri="{FF2B5EF4-FFF2-40B4-BE49-F238E27FC236}">
              <a16:creationId xmlns:a16="http://schemas.microsoft.com/office/drawing/2014/main" id="{BD771A2C-E796-4A45-A3BB-0C02FD5B3B3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6" name="Text Box 7">
          <a:extLst>
            <a:ext uri="{FF2B5EF4-FFF2-40B4-BE49-F238E27FC236}">
              <a16:creationId xmlns:a16="http://schemas.microsoft.com/office/drawing/2014/main" id="{6AACB459-2A32-424B-8B93-892B5951A52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7" name="Text Box 8">
          <a:extLst>
            <a:ext uri="{FF2B5EF4-FFF2-40B4-BE49-F238E27FC236}">
              <a16:creationId xmlns:a16="http://schemas.microsoft.com/office/drawing/2014/main" id="{28413963-B6C1-4A0C-83BD-93B6FA16ECF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8" name="Text Box 9">
          <a:extLst>
            <a:ext uri="{FF2B5EF4-FFF2-40B4-BE49-F238E27FC236}">
              <a16:creationId xmlns:a16="http://schemas.microsoft.com/office/drawing/2014/main" id="{015EC6FA-7E2D-4044-B08A-B01526FBA70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89" name="Text Box 10">
          <a:extLst>
            <a:ext uri="{FF2B5EF4-FFF2-40B4-BE49-F238E27FC236}">
              <a16:creationId xmlns:a16="http://schemas.microsoft.com/office/drawing/2014/main" id="{547741C0-AEC6-4849-BF8B-BC984383674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0" name="Text Box 11">
          <a:extLst>
            <a:ext uri="{FF2B5EF4-FFF2-40B4-BE49-F238E27FC236}">
              <a16:creationId xmlns:a16="http://schemas.microsoft.com/office/drawing/2014/main" id="{43EF6A11-36F9-4717-8395-A040666A0F1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1" name="Text Box 12">
          <a:extLst>
            <a:ext uri="{FF2B5EF4-FFF2-40B4-BE49-F238E27FC236}">
              <a16:creationId xmlns:a16="http://schemas.microsoft.com/office/drawing/2014/main" id="{185C53CA-C599-48C9-91A5-8AED958ACE4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2" name="Text Box 13">
          <a:extLst>
            <a:ext uri="{FF2B5EF4-FFF2-40B4-BE49-F238E27FC236}">
              <a16:creationId xmlns:a16="http://schemas.microsoft.com/office/drawing/2014/main" id="{F5E979CD-8FC2-44B4-8473-2D740917005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3" name="Text Box 14">
          <a:extLst>
            <a:ext uri="{FF2B5EF4-FFF2-40B4-BE49-F238E27FC236}">
              <a16:creationId xmlns:a16="http://schemas.microsoft.com/office/drawing/2014/main" id="{C0396B96-BE82-4419-8C8B-E5DDABF95C5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4" name="Text Box 15">
          <a:extLst>
            <a:ext uri="{FF2B5EF4-FFF2-40B4-BE49-F238E27FC236}">
              <a16:creationId xmlns:a16="http://schemas.microsoft.com/office/drawing/2014/main" id="{B86CD10E-B30E-4054-8C10-DD5922F812F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5" name="Text Box 16">
          <a:extLst>
            <a:ext uri="{FF2B5EF4-FFF2-40B4-BE49-F238E27FC236}">
              <a16:creationId xmlns:a16="http://schemas.microsoft.com/office/drawing/2014/main" id="{65CFB706-5B70-4972-8239-EB9E645067D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6" name="Text Box 17">
          <a:extLst>
            <a:ext uri="{FF2B5EF4-FFF2-40B4-BE49-F238E27FC236}">
              <a16:creationId xmlns:a16="http://schemas.microsoft.com/office/drawing/2014/main" id="{5C2E8CCC-AAA9-4ADC-B479-32DE7343A56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7" name="Text Box 6">
          <a:extLst>
            <a:ext uri="{FF2B5EF4-FFF2-40B4-BE49-F238E27FC236}">
              <a16:creationId xmlns:a16="http://schemas.microsoft.com/office/drawing/2014/main" id="{EDD3C3CC-DCB3-49AD-B965-B25881AE15F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8" name="Text Box 7">
          <a:extLst>
            <a:ext uri="{FF2B5EF4-FFF2-40B4-BE49-F238E27FC236}">
              <a16:creationId xmlns:a16="http://schemas.microsoft.com/office/drawing/2014/main" id="{2F8DC799-5373-4EA1-B54B-933B5523CDC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199" name="Text Box 8">
          <a:extLst>
            <a:ext uri="{FF2B5EF4-FFF2-40B4-BE49-F238E27FC236}">
              <a16:creationId xmlns:a16="http://schemas.microsoft.com/office/drawing/2014/main" id="{1907BFF4-8E1B-4265-B947-EE00F0C4296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0" name="Text Box 9">
          <a:extLst>
            <a:ext uri="{FF2B5EF4-FFF2-40B4-BE49-F238E27FC236}">
              <a16:creationId xmlns:a16="http://schemas.microsoft.com/office/drawing/2014/main" id="{9A6C0193-9829-4126-8B69-A28176254FD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1" name="Text Box 10">
          <a:extLst>
            <a:ext uri="{FF2B5EF4-FFF2-40B4-BE49-F238E27FC236}">
              <a16:creationId xmlns:a16="http://schemas.microsoft.com/office/drawing/2014/main" id="{EFC01988-215A-4345-98C3-47021779754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2" name="Text Box 11">
          <a:extLst>
            <a:ext uri="{FF2B5EF4-FFF2-40B4-BE49-F238E27FC236}">
              <a16:creationId xmlns:a16="http://schemas.microsoft.com/office/drawing/2014/main" id="{ED24A042-8700-4A90-AFB8-88687438352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3" name="Text Box 12">
          <a:extLst>
            <a:ext uri="{FF2B5EF4-FFF2-40B4-BE49-F238E27FC236}">
              <a16:creationId xmlns:a16="http://schemas.microsoft.com/office/drawing/2014/main" id="{963EBB11-0521-4B9C-B2C3-6F7D34BF363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4" name="Text Box 13">
          <a:extLst>
            <a:ext uri="{FF2B5EF4-FFF2-40B4-BE49-F238E27FC236}">
              <a16:creationId xmlns:a16="http://schemas.microsoft.com/office/drawing/2014/main" id="{CB39BD6D-3A06-4501-B1BD-9EC45EC4673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5" name="Text Box 14">
          <a:extLst>
            <a:ext uri="{FF2B5EF4-FFF2-40B4-BE49-F238E27FC236}">
              <a16:creationId xmlns:a16="http://schemas.microsoft.com/office/drawing/2014/main" id="{46B22068-87E2-48AF-AED5-D5C54CC5020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6" name="Text Box 15">
          <a:extLst>
            <a:ext uri="{FF2B5EF4-FFF2-40B4-BE49-F238E27FC236}">
              <a16:creationId xmlns:a16="http://schemas.microsoft.com/office/drawing/2014/main" id="{AE61DEEA-6489-4F66-B17F-2922AEE89E3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7" name="Text Box 16">
          <a:extLst>
            <a:ext uri="{FF2B5EF4-FFF2-40B4-BE49-F238E27FC236}">
              <a16:creationId xmlns:a16="http://schemas.microsoft.com/office/drawing/2014/main" id="{336429D2-F890-4775-9280-2A64B67E32F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8" name="Text Box 17">
          <a:extLst>
            <a:ext uri="{FF2B5EF4-FFF2-40B4-BE49-F238E27FC236}">
              <a16:creationId xmlns:a16="http://schemas.microsoft.com/office/drawing/2014/main" id="{2014F817-3BFE-40F0-8B55-6E31ED5412E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09" name="Text Box 7">
          <a:extLst>
            <a:ext uri="{FF2B5EF4-FFF2-40B4-BE49-F238E27FC236}">
              <a16:creationId xmlns:a16="http://schemas.microsoft.com/office/drawing/2014/main" id="{B734E1C2-779C-4A78-AA8E-70C75133898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0" name="Text Box 8">
          <a:extLst>
            <a:ext uri="{FF2B5EF4-FFF2-40B4-BE49-F238E27FC236}">
              <a16:creationId xmlns:a16="http://schemas.microsoft.com/office/drawing/2014/main" id="{2ED805CB-D8CB-4452-AD68-AC2D833C31D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1" name="Text Box 9">
          <a:extLst>
            <a:ext uri="{FF2B5EF4-FFF2-40B4-BE49-F238E27FC236}">
              <a16:creationId xmlns:a16="http://schemas.microsoft.com/office/drawing/2014/main" id="{3665B12E-E806-4C80-A3E4-3E784B001AA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2" name="Text Box 10">
          <a:extLst>
            <a:ext uri="{FF2B5EF4-FFF2-40B4-BE49-F238E27FC236}">
              <a16:creationId xmlns:a16="http://schemas.microsoft.com/office/drawing/2014/main" id="{5BEE83CD-0512-46CF-A5D2-94ECD5323A4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3" name="Text Box 11">
          <a:extLst>
            <a:ext uri="{FF2B5EF4-FFF2-40B4-BE49-F238E27FC236}">
              <a16:creationId xmlns:a16="http://schemas.microsoft.com/office/drawing/2014/main" id="{4BC7FFB7-D23F-411A-8132-F6C66C63392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4" name="Text Box 12">
          <a:extLst>
            <a:ext uri="{FF2B5EF4-FFF2-40B4-BE49-F238E27FC236}">
              <a16:creationId xmlns:a16="http://schemas.microsoft.com/office/drawing/2014/main" id="{43B736F9-5A0F-4FE2-A112-E964C7EA202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5" name="Text Box 13">
          <a:extLst>
            <a:ext uri="{FF2B5EF4-FFF2-40B4-BE49-F238E27FC236}">
              <a16:creationId xmlns:a16="http://schemas.microsoft.com/office/drawing/2014/main" id="{35126FE5-3FB6-4156-BC21-EE423B89FA9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6" name="Text Box 14">
          <a:extLst>
            <a:ext uri="{FF2B5EF4-FFF2-40B4-BE49-F238E27FC236}">
              <a16:creationId xmlns:a16="http://schemas.microsoft.com/office/drawing/2014/main" id="{1F7D2836-9393-4A7B-9D06-6A7E3E22D41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7" name="Text Box 15">
          <a:extLst>
            <a:ext uri="{FF2B5EF4-FFF2-40B4-BE49-F238E27FC236}">
              <a16:creationId xmlns:a16="http://schemas.microsoft.com/office/drawing/2014/main" id="{947D4982-8486-45D1-989F-6536EB80729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8" name="Text Box 16">
          <a:extLst>
            <a:ext uri="{FF2B5EF4-FFF2-40B4-BE49-F238E27FC236}">
              <a16:creationId xmlns:a16="http://schemas.microsoft.com/office/drawing/2014/main" id="{2F803546-F61C-4295-9B5D-E44585E77B0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19" name="Text Box 17">
          <a:extLst>
            <a:ext uri="{FF2B5EF4-FFF2-40B4-BE49-F238E27FC236}">
              <a16:creationId xmlns:a16="http://schemas.microsoft.com/office/drawing/2014/main" id="{F44C1CA4-5ACE-4649-9376-4FF467F5A04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0" name="Text Box 6">
          <a:extLst>
            <a:ext uri="{FF2B5EF4-FFF2-40B4-BE49-F238E27FC236}">
              <a16:creationId xmlns:a16="http://schemas.microsoft.com/office/drawing/2014/main" id="{4D4406BE-2BF8-4C61-92F1-4332AE53E2C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1" name="Text Box 7">
          <a:extLst>
            <a:ext uri="{FF2B5EF4-FFF2-40B4-BE49-F238E27FC236}">
              <a16:creationId xmlns:a16="http://schemas.microsoft.com/office/drawing/2014/main" id="{C74D8737-FFB1-4991-A70F-506417DCD43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2" name="Text Box 8">
          <a:extLst>
            <a:ext uri="{FF2B5EF4-FFF2-40B4-BE49-F238E27FC236}">
              <a16:creationId xmlns:a16="http://schemas.microsoft.com/office/drawing/2014/main" id="{85800853-8EE0-4787-AF26-CEFF6DD28C9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3" name="Text Box 9">
          <a:extLst>
            <a:ext uri="{FF2B5EF4-FFF2-40B4-BE49-F238E27FC236}">
              <a16:creationId xmlns:a16="http://schemas.microsoft.com/office/drawing/2014/main" id="{39082311-A42E-4979-ABE7-5B4ECE905E5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4" name="Text Box 10">
          <a:extLst>
            <a:ext uri="{FF2B5EF4-FFF2-40B4-BE49-F238E27FC236}">
              <a16:creationId xmlns:a16="http://schemas.microsoft.com/office/drawing/2014/main" id="{A97B1BDE-6F2A-47A2-8108-AA6C97FBF70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5" name="Text Box 11">
          <a:extLst>
            <a:ext uri="{FF2B5EF4-FFF2-40B4-BE49-F238E27FC236}">
              <a16:creationId xmlns:a16="http://schemas.microsoft.com/office/drawing/2014/main" id="{4C4592CD-4273-48E8-ABF8-B4CE9DF806A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6" name="Text Box 12">
          <a:extLst>
            <a:ext uri="{FF2B5EF4-FFF2-40B4-BE49-F238E27FC236}">
              <a16:creationId xmlns:a16="http://schemas.microsoft.com/office/drawing/2014/main" id="{B8956DC1-8A05-4C15-B36A-FB1D7E98F44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7" name="Text Box 13">
          <a:extLst>
            <a:ext uri="{FF2B5EF4-FFF2-40B4-BE49-F238E27FC236}">
              <a16:creationId xmlns:a16="http://schemas.microsoft.com/office/drawing/2014/main" id="{7F3764A3-2BAF-4F22-8D6E-9FF1FD56288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8" name="Text Box 14">
          <a:extLst>
            <a:ext uri="{FF2B5EF4-FFF2-40B4-BE49-F238E27FC236}">
              <a16:creationId xmlns:a16="http://schemas.microsoft.com/office/drawing/2014/main" id="{F5213A25-E3B3-4E16-A5F9-29DE65DE65B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29" name="Text Box 15">
          <a:extLst>
            <a:ext uri="{FF2B5EF4-FFF2-40B4-BE49-F238E27FC236}">
              <a16:creationId xmlns:a16="http://schemas.microsoft.com/office/drawing/2014/main" id="{98897FB1-5F30-4AAD-9F88-CC26A7E431C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0" name="Text Box 16">
          <a:extLst>
            <a:ext uri="{FF2B5EF4-FFF2-40B4-BE49-F238E27FC236}">
              <a16:creationId xmlns:a16="http://schemas.microsoft.com/office/drawing/2014/main" id="{F2605485-71C9-4E02-A205-9A5B2A2D0B5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1" name="Text Box 17">
          <a:extLst>
            <a:ext uri="{FF2B5EF4-FFF2-40B4-BE49-F238E27FC236}">
              <a16:creationId xmlns:a16="http://schemas.microsoft.com/office/drawing/2014/main" id="{557A0137-23B2-4B19-ABC9-D975A90632A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2" name="Text Box 6">
          <a:extLst>
            <a:ext uri="{FF2B5EF4-FFF2-40B4-BE49-F238E27FC236}">
              <a16:creationId xmlns:a16="http://schemas.microsoft.com/office/drawing/2014/main" id="{E52575B2-5B82-4365-B124-5645DA8857B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3" name="Text Box 7">
          <a:extLst>
            <a:ext uri="{FF2B5EF4-FFF2-40B4-BE49-F238E27FC236}">
              <a16:creationId xmlns:a16="http://schemas.microsoft.com/office/drawing/2014/main" id="{79CE7605-B6E0-421A-984B-4BFF546894D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4" name="Text Box 8">
          <a:extLst>
            <a:ext uri="{FF2B5EF4-FFF2-40B4-BE49-F238E27FC236}">
              <a16:creationId xmlns:a16="http://schemas.microsoft.com/office/drawing/2014/main" id="{92352076-05BF-4402-8BDB-0C1B5E18150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5" name="Text Box 9">
          <a:extLst>
            <a:ext uri="{FF2B5EF4-FFF2-40B4-BE49-F238E27FC236}">
              <a16:creationId xmlns:a16="http://schemas.microsoft.com/office/drawing/2014/main" id="{4BCA82CB-8204-430C-BFC2-23919CE56B8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6" name="Text Box 10">
          <a:extLst>
            <a:ext uri="{FF2B5EF4-FFF2-40B4-BE49-F238E27FC236}">
              <a16:creationId xmlns:a16="http://schemas.microsoft.com/office/drawing/2014/main" id="{5049AAA0-9019-4008-AA97-FC5DD262647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7" name="Text Box 11">
          <a:extLst>
            <a:ext uri="{FF2B5EF4-FFF2-40B4-BE49-F238E27FC236}">
              <a16:creationId xmlns:a16="http://schemas.microsoft.com/office/drawing/2014/main" id="{792C752C-FF12-41FF-9336-34B8A49C6D5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8" name="Text Box 12">
          <a:extLst>
            <a:ext uri="{FF2B5EF4-FFF2-40B4-BE49-F238E27FC236}">
              <a16:creationId xmlns:a16="http://schemas.microsoft.com/office/drawing/2014/main" id="{E3CF0F6B-F099-4400-A312-54CDF20293A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39" name="Text Box 13">
          <a:extLst>
            <a:ext uri="{FF2B5EF4-FFF2-40B4-BE49-F238E27FC236}">
              <a16:creationId xmlns:a16="http://schemas.microsoft.com/office/drawing/2014/main" id="{60EF4EF9-0FC3-4BBA-843F-01B7A800137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0" name="Text Box 14">
          <a:extLst>
            <a:ext uri="{FF2B5EF4-FFF2-40B4-BE49-F238E27FC236}">
              <a16:creationId xmlns:a16="http://schemas.microsoft.com/office/drawing/2014/main" id="{65F68BD1-3D63-430F-9AA0-ADB13587676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1" name="Text Box 15">
          <a:extLst>
            <a:ext uri="{FF2B5EF4-FFF2-40B4-BE49-F238E27FC236}">
              <a16:creationId xmlns:a16="http://schemas.microsoft.com/office/drawing/2014/main" id="{BC28A447-71B7-49DD-AB04-0495CE52BF8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2" name="Text Box 16">
          <a:extLst>
            <a:ext uri="{FF2B5EF4-FFF2-40B4-BE49-F238E27FC236}">
              <a16:creationId xmlns:a16="http://schemas.microsoft.com/office/drawing/2014/main" id="{C6C05102-4100-4CE0-8109-21B1AA3CE8D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3" name="Text Box 17">
          <a:extLst>
            <a:ext uri="{FF2B5EF4-FFF2-40B4-BE49-F238E27FC236}">
              <a16:creationId xmlns:a16="http://schemas.microsoft.com/office/drawing/2014/main" id="{16B70426-0076-4691-B24B-6374D57E075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4" name="Text Box 6">
          <a:extLst>
            <a:ext uri="{FF2B5EF4-FFF2-40B4-BE49-F238E27FC236}">
              <a16:creationId xmlns:a16="http://schemas.microsoft.com/office/drawing/2014/main" id="{9CB8426E-9C9F-4D1D-A498-A68B59C8F4B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5" name="Text Box 7">
          <a:extLst>
            <a:ext uri="{FF2B5EF4-FFF2-40B4-BE49-F238E27FC236}">
              <a16:creationId xmlns:a16="http://schemas.microsoft.com/office/drawing/2014/main" id="{A62BF756-2801-4ED9-BE4E-E43FD097313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6" name="Text Box 8">
          <a:extLst>
            <a:ext uri="{FF2B5EF4-FFF2-40B4-BE49-F238E27FC236}">
              <a16:creationId xmlns:a16="http://schemas.microsoft.com/office/drawing/2014/main" id="{891FC541-DA38-4C7E-B726-0972389B279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7" name="Text Box 9">
          <a:extLst>
            <a:ext uri="{FF2B5EF4-FFF2-40B4-BE49-F238E27FC236}">
              <a16:creationId xmlns:a16="http://schemas.microsoft.com/office/drawing/2014/main" id="{35843DFD-1794-4EE7-9789-A366E4E1EB8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8" name="Text Box 10">
          <a:extLst>
            <a:ext uri="{FF2B5EF4-FFF2-40B4-BE49-F238E27FC236}">
              <a16:creationId xmlns:a16="http://schemas.microsoft.com/office/drawing/2014/main" id="{2F34BE1D-45F8-4ACE-B4D5-1CC245FA3AA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49" name="Text Box 11">
          <a:extLst>
            <a:ext uri="{FF2B5EF4-FFF2-40B4-BE49-F238E27FC236}">
              <a16:creationId xmlns:a16="http://schemas.microsoft.com/office/drawing/2014/main" id="{CA2011D5-BD1F-4D4D-8A90-C687151FEE7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0" name="Text Box 12">
          <a:extLst>
            <a:ext uri="{FF2B5EF4-FFF2-40B4-BE49-F238E27FC236}">
              <a16:creationId xmlns:a16="http://schemas.microsoft.com/office/drawing/2014/main" id="{E711A7E7-5397-44E5-AC1D-BA367A2ABB6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1" name="Text Box 13">
          <a:extLst>
            <a:ext uri="{FF2B5EF4-FFF2-40B4-BE49-F238E27FC236}">
              <a16:creationId xmlns:a16="http://schemas.microsoft.com/office/drawing/2014/main" id="{90F94CE7-DD29-403B-BE50-B38FC00AAA2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2" name="Text Box 14">
          <a:extLst>
            <a:ext uri="{FF2B5EF4-FFF2-40B4-BE49-F238E27FC236}">
              <a16:creationId xmlns:a16="http://schemas.microsoft.com/office/drawing/2014/main" id="{A579FA43-17B5-4248-8095-9164241E538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3" name="Text Box 15">
          <a:extLst>
            <a:ext uri="{FF2B5EF4-FFF2-40B4-BE49-F238E27FC236}">
              <a16:creationId xmlns:a16="http://schemas.microsoft.com/office/drawing/2014/main" id="{3AD88C3B-D8B8-437D-BAEA-411847AA490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4" name="Text Box 16">
          <a:extLst>
            <a:ext uri="{FF2B5EF4-FFF2-40B4-BE49-F238E27FC236}">
              <a16:creationId xmlns:a16="http://schemas.microsoft.com/office/drawing/2014/main" id="{C7DC2D3D-BB2B-4C30-867A-A8A6AAADB1D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5" name="Text Box 17">
          <a:extLst>
            <a:ext uri="{FF2B5EF4-FFF2-40B4-BE49-F238E27FC236}">
              <a16:creationId xmlns:a16="http://schemas.microsoft.com/office/drawing/2014/main" id="{B30024C6-02C8-4492-A9E3-3B0A93F095F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6" name="Text Box 7">
          <a:extLst>
            <a:ext uri="{FF2B5EF4-FFF2-40B4-BE49-F238E27FC236}">
              <a16:creationId xmlns:a16="http://schemas.microsoft.com/office/drawing/2014/main" id="{6F6F21AF-FE72-4393-99CB-25936627A36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7" name="Text Box 8">
          <a:extLst>
            <a:ext uri="{FF2B5EF4-FFF2-40B4-BE49-F238E27FC236}">
              <a16:creationId xmlns:a16="http://schemas.microsoft.com/office/drawing/2014/main" id="{8E6F3408-039A-4632-ABA5-EEF56F3D204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8" name="Text Box 9">
          <a:extLst>
            <a:ext uri="{FF2B5EF4-FFF2-40B4-BE49-F238E27FC236}">
              <a16:creationId xmlns:a16="http://schemas.microsoft.com/office/drawing/2014/main" id="{78AA4BCB-1052-47E7-A22A-8EFBD556011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59" name="Text Box 10">
          <a:extLst>
            <a:ext uri="{FF2B5EF4-FFF2-40B4-BE49-F238E27FC236}">
              <a16:creationId xmlns:a16="http://schemas.microsoft.com/office/drawing/2014/main" id="{37E8B629-4B6F-4F8B-BA80-9A538A21140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0" name="Text Box 11">
          <a:extLst>
            <a:ext uri="{FF2B5EF4-FFF2-40B4-BE49-F238E27FC236}">
              <a16:creationId xmlns:a16="http://schemas.microsoft.com/office/drawing/2014/main" id="{FBC90636-C756-469E-B5E0-AE788F6122C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1" name="Text Box 12">
          <a:extLst>
            <a:ext uri="{FF2B5EF4-FFF2-40B4-BE49-F238E27FC236}">
              <a16:creationId xmlns:a16="http://schemas.microsoft.com/office/drawing/2014/main" id="{7471BCBB-BACA-4373-9E43-CEFC59E4677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2" name="Text Box 13">
          <a:extLst>
            <a:ext uri="{FF2B5EF4-FFF2-40B4-BE49-F238E27FC236}">
              <a16:creationId xmlns:a16="http://schemas.microsoft.com/office/drawing/2014/main" id="{D4C09E02-BE1D-4415-A1C0-083A450FC42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3" name="Text Box 14">
          <a:extLst>
            <a:ext uri="{FF2B5EF4-FFF2-40B4-BE49-F238E27FC236}">
              <a16:creationId xmlns:a16="http://schemas.microsoft.com/office/drawing/2014/main" id="{A2E26E69-6A7C-4F46-AA71-DEB6915442E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4" name="Text Box 15">
          <a:extLst>
            <a:ext uri="{FF2B5EF4-FFF2-40B4-BE49-F238E27FC236}">
              <a16:creationId xmlns:a16="http://schemas.microsoft.com/office/drawing/2014/main" id="{FA259228-7B59-4FBC-A20F-84C7E83E00B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5" name="Text Box 16">
          <a:extLst>
            <a:ext uri="{FF2B5EF4-FFF2-40B4-BE49-F238E27FC236}">
              <a16:creationId xmlns:a16="http://schemas.microsoft.com/office/drawing/2014/main" id="{407C55F9-450D-4B1A-9C2C-9D367E65F9A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6" name="Text Box 17">
          <a:extLst>
            <a:ext uri="{FF2B5EF4-FFF2-40B4-BE49-F238E27FC236}">
              <a16:creationId xmlns:a16="http://schemas.microsoft.com/office/drawing/2014/main" id="{E6EC2B3D-0CFB-41F1-99EC-5A13C86A838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7" name="Text Box 6">
          <a:extLst>
            <a:ext uri="{FF2B5EF4-FFF2-40B4-BE49-F238E27FC236}">
              <a16:creationId xmlns:a16="http://schemas.microsoft.com/office/drawing/2014/main" id="{11013A73-B8F8-4C5A-BDAD-DC375C31045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8" name="Text Box 7">
          <a:extLst>
            <a:ext uri="{FF2B5EF4-FFF2-40B4-BE49-F238E27FC236}">
              <a16:creationId xmlns:a16="http://schemas.microsoft.com/office/drawing/2014/main" id="{1B225978-594B-4FB1-B36F-40A04369F71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69" name="Text Box 8">
          <a:extLst>
            <a:ext uri="{FF2B5EF4-FFF2-40B4-BE49-F238E27FC236}">
              <a16:creationId xmlns:a16="http://schemas.microsoft.com/office/drawing/2014/main" id="{576FEC8F-3740-4120-B13F-D505495D111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0" name="Text Box 9">
          <a:extLst>
            <a:ext uri="{FF2B5EF4-FFF2-40B4-BE49-F238E27FC236}">
              <a16:creationId xmlns:a16="http://schemas.microsoft.com/office/drawing/2014/main" id="{2EB2A9E9-9D45-417F-9021-C3DCFCD4043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1" name="Text Box 10">
          <a:extLst>
            <a:ext uri="{FF2B5EF4-FFF2-40B4-BE49-F238E27FC236}">
              <a16:creationId xmlns:a16="http://schemas.microsoft.com/office/drawing/2014/main" id="{76D04253-8B24-4B65-A55A-4ADCDB6E6675}"/>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2" name="Text Box 11">
          <a:extLst>
            <a:ext uri="{FF2B5EF4-FFF2-40B4-BE49-F238E27FC236}">
              <a16:creationId xmlns:a16="http://schemas.microsoft.com/office/drawing/2014/main" id="{0B94E511-D110-4863-B224-17310AA85F2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3" name="Text Box 12">
          <a:extLst>
            <a:ext uri="{FF2B5EF4-FFF2-40B4-BE49-F238E27FC236}">
              <a16:creationId xmlns:a16="http://schemas.microsoft.com/office/drawing/2014/main" id="{C614FA5E-A8B1-4F24-803E-0B9D935854B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4" name="Text Box 13">
          <a:extLst>
            <a:ext uri="{FF2B5EF4-FFF2-40B4-BE49-F238E27FC236}">
              <a16:creationId xmlns:a16="http://schemas.microsoft.com/office/drawing/2014/main" id="{9556337C-A767-4A02-B13A-F8CDED1219D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5" name="Text Box 14">
          <a:extLst>
            <a:ext uri="{FF2B5EF4-FFF2-40B4-BE49-F238E27FC236}">
              <a16:creationId xmlns:a16="http://schemas.microsoft.com/office/drawing/2014/main" id="{C6E81E03-62E5-4400-BDF7-87B26816DFC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6" name="Text Box 15">
          <a:extLst>
            <a:ext uri="{FF2B5EF4-FFF2-40B4-BE49-F238E27FC236}">
              <a16:creationId xmlns:a16="http://schemas.microsoft.com/office/drawing/2014/main" id="{45023243-2C26-46BC-B34F-065852B16ED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7" name="Text Box 16">
          <a:extLst>
            <a:ext uri="{FF2B5EF4-FFF2-40B4-BE49-F238E27FC236}">
              <a16:creationId xmlns:a16="http://schemas.microsoft.com/office/drawing/2014/main" id="{9FE83713-AEBD-4D06-96B5-EFB0BDEC9D9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8" name="Text Box 17">
          <a:extLst>
            <a:ext uri="{FF2B5EF4-FFF2-40B4-BE49-F238E27FC236}">
              <a16:creationId xmlns:a16="http://schemas.microsoft.com/office/drawing/2014/main" id="{8FA63EA7-E097-48CF-B75F-F0FD47E3342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79" name="Text Box 6">
          <a:extLst>
            <a:ext uri="{FF2B5EF4-FFF2-40B4-BE49-F238E27FC236}">
              <a16:creationId xmlns:a16="http://schemas.microsoft.com/office/drawing/2014/main" id="{0F4245A8-CB47-46CB-B9B2-86CE856C4F3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0" name="Text Box 7">
          <a:extLst>
            <a:ext uri="{FF2B5EF4-FFF2-40B4-BE49-F238E27FC236}">
              <a16:creationId xmlns:a16="http://schemas.microsoft.com/office/drawing/2014/main" id="{47784F04-BE19-480B-9AF0-50A453C52CA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1" name="Text Box 8">
          <a:extLst>
            <a:ext uri="{FF2B5EF4-FFF2-40B4-BE49-F238E27FC236}">
              <a16:creationId xmlns:a16="http://schemas.microsoft.com/office/drawing/2014/main" id="{A04AA217-ADEA-44D8-AB92-5F8C2CFE6E5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2" name="Text Box 9">
          <a:extLst>
            <a:ext uri="{FF2B5EF4-FFF2-40B4-BE49-F238E27FC236}">
              <a16:creationId xmlns:a16="http://schemas.microsoft.com/office/drawing/2014/main" id="{FC8F9199-7F25-4CF4-A37E-5A66B87C18A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3" name="Text Box 10">
          <a:extLst>
            <a:ext uri="{FF2B5EF4-FFF2-40B4-BE49-F238E27FC236}">
              <a16:creationId xmlns:a16="http://schemas.microsoft.com/office/drawing/2014/main" id="{FA0AA8D9-50BD-4B5D-85EA-0D23E622BF0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4" name="Text Box 11">
          <a:extLst>
            <a:ext uri="{FF2B5EF4-FFF2-40B4-BE49-F238E27FC236}">
              <a16:creationId xmlns:a16="http://schemas.microsoft.com/office/drawing/2014/main" id="{5DA4ADC5-D7DD-4B2C-B871-631428930CA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5" name="Text Box 12">
          <a:extLst>
            <a:ext uri="{FF2B5EF4-FFF2-40B4-BE49-F238E27FC236}">
              <a16:creationId xmlns:a16="http://schemas.microsoft.com/office/drawing/2014/main" id="{A50A40F8-048A-418F-9313-E9DA0A5E991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6" name="Text Box 13">
          <a:extLst>
            <a:ext uri="{FF2B5EF4-FFF2-40B4-BE49-F238E27FC236}">
              <a16:creationId xmlns:a16="http://schemas.microsoft.com/office/drawing/2014/main" id="{D1FD9DB5-F78B-4539-9D48-9FE9A5F9D74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7" name="Text Box 14">
          <a:extLst>
            <a:ext uri="{FF2B5EF4-FFF2-40B4-BE49-F238E27FC236}">
              <a16:creationId xmlns:a16="http://schemas.microsoft.com/office/drawing/2014/main" id="{720A9B6E-C62A-4BE9-9DE5-5CDB9BF11FC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8" name="Text Box 15">
          <a:extLst>
            <a:ext uri="{FF2B5EF4-FFF2-40B4-BE49-F238E27FC236}">
              <a16:creationId xmlns:a16="http://schemas.microsoft.com/office/drawing/2014/main" id="{8A2109E2-5C0C-4F66-A3F5-2B24B190EF0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89" name="Text Box 16">
          <a:extLst>
            <a:ext uri="{FF2B5EF4-FFF2-40B4-BE49-F238E27FC236}">
              <a16:creationId xmlns:a16="http://schemas.microsoft.com/office/drawing/2014/main" id="{F096EC3E-BE8B-4172-AEDE-48E33592119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0" name="Text Box 17">
          <a:extLst>
            <a:ext uri="{FF2B5EF4-FFF2-40B4-BE49-F238E27FC236}">
              <a16:creationId xmlns:a16="http://schemas.microsoft.com/office/drawing/2014/main" id="{560E506A-EA61-4A4D-AF5E-02F7006FAA8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1" name="Text Box 6">
          <a:extLst>
            <a:ext uri="{FF2B5EF4-FFF2-40B4-BE49-F238E27FC236}">
              <a16:creationId xmlns:a16="http://schemas.microsoft.com/office/drawing/2014/main" id="{ECC38EB9-3CF2-423A-97C4-29152A93ED2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2" name="Text Box 7">
          <a:extLst>
            <a:ext uri="{FF2B5EF4-FFF2-40B4-BE49-F238E27FC236}">
              <a16:creationId xmlns:a16="http://schemas.microsoft.com/office/drawing/2014/main" id="{3A92B9B6-A110-40C8-8947-EA73C35139A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3" name="Text Box 8">
          <a:extLst>
            <a:ext uri="{FF2B5EF4-FFF2-40B4-BE49-F238E27FC236}">
              <a16:creationId xmlns:a16="http://schemas.microsoft.com/office/drawing/2014/main" id="{EC777922-F827-432D-ADCC-0321485AEF1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4" name="Text Box 9">
          <a:extLst>
            <a:ext uri="{FF2B5EF4-FFF2-40B4-BE49-F238E27FC236}">
              <a16:creationId xmlns:a16="http://schemas.microsoft.com/office/drawing/2014/main" id="{B7088420-80CD-4584-AD15-45754E11831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5" name="Text Box 10">
          <a:extLst>
            <a:ext uri="{FF2B5EF4-FFF2-40B4-BE49-F238E27FC236}">
              <a16:creationId xmlns:a16="http://schemas.microsoft.com/office/drawing/2014/main" id="{009A32A0-544A-4384-8552-589D6451D17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6" name="Text Box 11">
          <a:extLst>
            <a:ext uri="{FF2B5EF4-FFF2-40B4-BE49-F238E27FC236}">
              <a16:creationId xmlns:a16="http://schemas.microsoft.com/office/drawing/2014/main" id="{D2A13781-6A49-47FE-807E-3A59EE66921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7" name="Text Box 12">
          <a:extLst>
            <a:ext uri="{FF2B5EF4-FFF2-40B4-BE49-F238E27FC236}">
              <a16:creationId xmlns:a16="http://schemas.microsoft.com/office/drawing/2014/main" id="{8A74A563-0955-42FB-BA5D-94B534407CC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8" name="Text Box 13">
          <a:extLst>
            <a:ext uri="{FF2B5EF4-FFF2-40B4-BE49-F238E27FC236}">
              <a16:creationId xmlns:a16="http://schemas.microsoft.com/office/drawing/2014/main" id="{8A766F55-0232-43BA-A881-DD92912109C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299" name="Text Box 14">
          <a:extLst>
            <a:ext uri="{FF2B5EF4-FFF2-40B4-BE49-F238E27FC236}">
              <a16:creationId xmlns:a16="http://schemas.microsoft.com/office/drawing/2014/main" id="{A98B4174-EC51-47A2-8FBE-2E464EC7811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0" name="Text Box 15">
          <a:extLst>
            <a:ext uri="{FF2B5EF4-FFF2-40B4-BE49-F238E27FC236}">
              <a16:creationId xmlns:a16="http://schemas.microsoft.com/office/drawing/2014/main" id="{2D8985BC-9777-4C63-A598-C5C3462EAB6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1" name="Text Box 16">
          <a:extLst>
            <a:ext uri="{FF2B5EF4-FFF2-40B4-BE49-F238E27FC236}">
              <a16:creationId xmlns:a16="http://schemas.microsoft.com/office/drawing/2014/main" id="{148D087D-890A-4B7D-9F1A-AC357D43DF0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2" name="Text Box 17">
          <a:extLst>
            <a:ext uri="{FF2B5EF4-FFF2-40B4-BE49-F238E27FC236}">
              <a16:creationId xmlns:a16="http://schemas.microsoft.com/office/drawing/2014/main" id="{4E7B1556-502E-4067-BF17-72FB975AF8D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3" name="Text Box 7">
          <a:extLst>
            <a:ext uri="{FF2B5EF4-FFF2-40B4-BE49-F238E27FC236}">
              <a16:creationId xmlns:a16="http://schemas.microsoft.com/office/drawing/2014/main" id="{63E2B33C-5237-4D86-A1D9-54ACEDFAB7C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4" name="Text Box 8">
          <a:extLst>
            <a:ext uri="{FF2B5EF4-FFF2-40B4-BE49-F238E27FC236}">
              <a16:creationId xmlns:a16="http://schemas.microsoft.com/office/drawing/2014/main" id="{BED48517-3EB6-4DAB-B853-80302366E7E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5" name="Text Box 9">
          <a:extLst>
            <a:ext uri="{FF2B5EF4-FFF2-40B4-BE49-F238E27FC236}">
              <a16:creationId xmlns:a16="http://schemas.microsoft.com/office/drawing/2014/main" id="{9C729CE9-5A6C-48AD-8375-25580563414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6" name="Text Box 10">
          <a:extLst>
            <a:ext uri="{FF2B5EF4-FFF2-40B4-BE49-F238E27FC236}">
              <a16:creationId xmlns:a16="http://schemas.microsoft.com/office/drawing/2014/main" id="{AEB7C3E9-7D48-4A9D-A8C0-3930F4FC536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7" name="Text Box 11">
          <a:extLst>
            <a:ext uri="{FF2B5EF4-FFF2-40B4-BE49-F238E27FC236}">
              <a16:creationId xmlns:a16="http://schemas.microsoft.com/office/drawing/2014/main" id="{4E2B2A6E-5249-4437-B532-40BF9A38B90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8" name="Text Box 12">
          <a:extLst>
            <a:ext uri="{FF2B5EF4-FFF2-40B4-BE49-F238E27FC236}">
              <a16:creationId xmlns:a16="http://schemas.microsoft.com/office/drawing/2014/main" id="{CA2B6464-F5DF-43A3-8A5A-4FAA75233AB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09" name="Text Box 13">
          <a:extLst>
            <a:ext uri="{FF2B5EF4-FFF2-40B4-BE49-F238E27FC236}">
              <a16:creationId xmlns:a16="http://schemas.microsoft.com/office/drawing/2014/main" id="{7ECFBB2A-8D39-46BF-8B5C-0F501BDBC74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0" name="Text Box 14">
          <a:extLst>
            <a:ext uri="{FF2B5EF4-FFF2-40B4-BE49-F238E27FC236}">
              <a16:creationId xmlns:a16="http://schemas.microsoft.com/office/drawing/2014/main" id="{AD382077-EFFC-4D73-AD8E-E8B04ADD487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1" name="Text Box 15">
          <a:extLst>
            <a:ext uri="{FF2B5EF4-FFF2-40B4-BE49-F238E27FC236}">
              <a16:creationId xmlns:a16="http://schemas.microsoft.com/office/drawing/2014/main" id="{C464FAD9-8F02-4544-9E22-5E653626570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2" name="Text Box 16">
          <a:extLst>
            <a:ext uri="{FF2B5EF4-FFF2-40B4-BE49-F238E27FC236}">
              <a16:creationId xmlns:a16="http://schemas.microsoft.com/office/drawing/2014/main" id="{76E7F202-A0F0-4030-90D5-7EAE149C2C0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3" name="Text Box 17">
          <a:extLst>
            <a:ext uri="{FF2B5EF4-FFF2-40B4-BE49-F238E27FC236}">
              <a16:creationId xmlns:a16="http://schemas.microsoft.com/office/drawing/2014/main" id="{CE647764-C122-4463-8C9D-9EF0CA862F7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4" name="Text Box 6">
          <a:extLst>
            <a:ext uri="{FF2B5EF4-FFF2-40B4-BE49-F238E27FC236}">
              <a16:creationId xmlns:a16="http://schemas.microsoft.com/office/drawing/2014/main" id="{4182BD7D-81B4-4DCC-9341-75ED74A3D84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5" name="Text Box 7">
          <a:extLst>
            <a:ext uri="{FF2B5EF4-FFF2-40B4-BE49-F238E27FC236}">
              <a16:creationId xmlns:a16="http://schemas.microsoft.com/office/drawing/2014/main" id="{3030EB42-CFE8-420D-AC6A-EE327573F03E}"/>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6" name="Text Box 8">
          <a:extLst>
            <a:ext uri="{FF2B5EF4-FFF2-40B4-BE49-F238E27FC236}">
              <a16:creationId xmlns:a16="http://schemas.microsoft.com/office/drawing/2014/main" id="{F4767DA3-BF9D-434D-8C15-5082347FD012}"/>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7" name="Text Box 9">
          <a:extLst>
            <a:ext uri="{FF2B5EF4-FFF2-40B4-BE49-F238E27FC236}">
              <a16:creationId xmlns:a16="http://schemas.microsoft.com/office/drawing/2014/main" id="{2E89FC56-A030-4759-A4D7-D90E03EF26C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8" name="Text Box 10">
          <a:extLst>
            <a:ext uri="{FF2B5EF4-FFF2-40B4-BE49-F238E27FC236}">
              <a16:creationId xmlns:a16="http://schemas.microsoft.com/office/drawing/2014/main" id="{28E54A34-9CCF-456C-8FFF-55F4B721F37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19" name="Text Box 11">
          <a:extLst>
            <a:ext uri="{FF2B5EF4-FFF2-40B4-BE49-F238E27FC236}">
              <a16:creationId xmlns:a16="http://schemas.microsoft.com/office/drawing/2014/main" id="{3472F9AF-A00E-4E30-B222-0ADC9D6FC5A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0" name="Text Box 12">
          <a:extLst>
            <a:ext uri="{FF2B5EF4-FFF2-40B4-BE49-F238E27FC236}">
              <a16:creationId xmlns:a16="http://schemas.microsoft.com/office/drawing/2014/main" id="{77583A6B-BAEE-44B2-9C25-57F8FB2CE39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1" name="Text Box 13">
          <a:extLst>
            <a:ext uri="{FF2B5EF4-FFF2-40B4-BE49-F238E27FC236}">
              <a16:creationId xmlns:a16="http://schemas.microsoft.com/office/drawing/2014/main" id="{0F8AEBF4-D797-4AAB-BB76-A9B124631FB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2" name="Text Box 14">
          <a:extLst>
            <a:ext uri="{FF2B5EF4-FFF2-40B4-BE49-F238E27FC236}">
              <a16:creationId xmlns:a16="http://schemas.microsoft.com/office/drawing/2014/main" id="{A10AD5D9-F1C1-4924-843B-44764067F81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3" name="Text Box 15">
          <a:extLst>
            <a:ext uri="{FF2B5EF4-FFF2-40B4-BE49-F238E27FC236}">
              <a16:creationId xmlns:a16="http://schemas.microsoft.com/office/drawing/2014/main" id="{0FEA0190-AB52-4582-B3AC-63FD726D9F2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4" name="Text Box 16">
          <a:extLst>
            <a:ext uri="{FF2B5EF4-FFF2-40B4-BE49-F238E27FC236}">
              <a16:creationId xmlns:a16="http://schemas.microsoft.com/office/drawing/2014/main" id="{34E9F746-8904-4D48-B22A-7B0FAAC0134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5" name="Text Box 17">
          <a:extLst>
            <a:ext uri="{FF2B5EF4-FFF2-40B4-BE49-F238E27FC236}">
              <a16:creationId xmlns:a16="http://schemas.microsoft.com/office/drawing/2014/main" id="{776B3F73-EFF5-4066-B0CF-8D7C6C1EE2F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6" name="Text Box 6">
          <a:extLst>
            <a:ext uri="{FF2B5EF4-FFF2-40B4-BE49-F238E27FC236}">
              <a16:creationId xmlns:a16="http://schemas.microsoft.com/office/drawing/2014/main" id="{777B4A00-D903-4F5B-9B73-F141E104F2E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7" name="Text Box 7">
          <a:extLst>
            <a:ext uri="{FF2B5EF4-FFF2-40B4-BE49-F238E27FC236}">
              <a16:creationId xmlns:a16="http://schemas.microsoft.com/office/drawing/2014/main" id="{1D525A8F-9DF2-4BCF-8D00-323B0D6DCAC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8" name="Text Box 8">
          <a:extLst>
            <a:ext uri="{FF2B5EF4-FFF2-40B4-BE49-F238E27FC236}">
              <a16:creationId xmlns:a16="http://schemas.microsoft.com/office/drawing/2014/main" id="{5024EACA-C5F4-498E-BA03-BAE9F074FB3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29" name="Text Box 9">
          <a:extLst>
            <a:ext uri="{FF2B5EF4-FFF2-40B4-BE49-F238E27FC236}">
              <a16:creationId xmlns:a16="http://schemas.microsoft.com/office/drawing/2014/main" id="{B1E5EA48-B8CB-42C6-9CD6-7CED24840E9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0" name="Text Box 10">
          <a:extLst>
            <a:ext uri="{FF2B5EF4-FFF2-40B4-BE49-F238E27FC236}">
              <a16:creationId xmlns:a16="http://schemas.microsoft.com/office/drawing/2014/main" id="{81895B71-A84C-4A87-A79D-291E2770FA5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1" name="Text Box 11">
          <a:extLst>
            <a:ext uri="{FF2B5EF4-FFF2-40B4-BE49-F238E27FC236}">
              <a16:creationId xmlns:a16="http://schemas.microsoft.com/office/drawing/2014/main" id="{386BEF44-6B64-4148-9AA2-BBC747D389A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2" name="Text Box 12">
          <a:extLst>
            <a:ext uri="{FF2B5EF4-FFF2-40B4-BE49-F238E27FC236}">
              <a16:creationId xmlns:a16="http://schemas.microsoft.com/office/drawing/2014/main" id="{25ED408C-328D-48B8-9814-551AC4FAE61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3" name="Text Box 13">
          <a:extLst>
            <a:ext uri="{FF2B5EF4-FFF2-40B4-BE49-F238E27FC236}">
              <a16:creationId xmlns:a16="http://schemas.microsoft.com/office/drawing/2014/main" id="{6FD033F5-DF78-4784-8907-31CF8F36C01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4" name="Text Box 14">
          <a:extLst>
            <a:ext uri="{FF2B5EF4-FFF2-40B4-BE49-F238E27FC236}">
              <a16:creationId xmlns:a16="http://schemas.microsoft.com/office/drawing/2014/main" id="{82BF10FA-BBC9-4EB2-804E-2C35C3A9A2F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5" name="Text Box 15">
          <a:extLst>
            <a:ext uri="{FF2B5EF4-FFF2-40B4-BE49-F238E27FC236}">
              <a16:creationId xmlns:a16="http://schemas.microsoft.com/office/drawing/2014/main" id="{75B459C2-DDA7-4BAE-805F-386184AC155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6" name="Text Box 16">
          <a:extLst>
            <a:ext uri="{FF2B5EF4-FFF2-40B4-BE49-F238E27FC236}">
              <a16:creationId xmlns:a16="http://schemas.microsoft.com/office/drawing/2014/main" id="{B9DDF67E-2EAC-4930-A8A6-A4B4B9A496C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7" name="Text Box 17">
          <a:extLst>
            <a:ext uri="{FF2B5EF4-FFF2-40B4-BE49-F238E27FC236}">
              <a16:creationId xmlns:a16="http://schemas.microsoft.com/office/drawing/2014/main" id="{E20D85FD-A432-461A-BF1D-7C82064661A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8" name="Text Box 6">
          <a:extLst>
            <a:ext uri="{FF2B5EF4-FFF2-40B4-BE49-F238E27FC236}">
              <a16:creationId xmlns:a16="http://schemas.microsoft.com/office/drawing/2014/main" id="{6907B299-8262-47C6-820C-5EDFF3E840F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39" name="Text Box 7">
          <a:extLst>
            <a:ext uri="{FF2B5EF4-FFF2-40B4-BE49-F238E27FC236}">
              <a16:creationId xmlns:a16="http://schemas.microsoft.com/office/drawing/2014/main" id="{3800AD23-BD32-4519-92C2-F7AB2B5CD69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0" name="Text Box 8">
          <a:extLst>
            <a:ext uri="{FF2B5EF4-FFF2-40B4-BE49-F238E27FC236}">
              <a16:creationId xmlns:a16="http://schemas.microsoft.com/office/drawing/2014/main" id="{603DF64C-7150-47F1-965E-C02930BD358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1" name="Text Box 9">
          <a:extLst>
            <a:ext uri="{FF2B5EF4-FFF2-40B4-BE49-F238E27FC236}">
              <a16:creationId xmlns:a16="http://schemas.microsoft.com/office/drawing/2014/main" id="{E9FDC90F-93DB-43B1-9EE3-6FE39DFC46B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2" name="Text Box 10">
          <a:extLst>
            <a:ext uri="{FF2B5EF4-FFF2-40B4-BE49-F238E27FC236}">
              <a16:creationId xmlns:a16="http://schemas.microsoft.com/office/drawing/2014/main" id="{266A5E07-C95F-47EE-95A8-A5BCF9C8C691}"/>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3" name="Text Box 11">
          <a:extLst>
            <a:ext uri="{FF2B5EF4-FFF2-40B4-BE49-F238E27FC236}">
              <a16:creationId xmlns:a16="http://schemas.microsoft.com/office/drawing/2014/main" id="{EA830A8D-AA7C-4596-B077-C08DBAAC171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4" name="Text Box 12">
          <a:extLst>
            <a:ext uri="{FF2B5EF4-FFF2-40B4-BE49-F238E27FC236}">
              <a16:creationId xmlns:a16="http://schemas.microsoft.com/office/drawing/2014/main" id="{AEC2312A-52B8-4D11-8457-5F4E6AB7B447}"/>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5" name="Text Box 13">
          <a:extLst>
            <a:ext uri="{FF2B5EF4-FFF2-40B4-BE49-F238E27FC236}">
              <a16:creationId xmlns:a16="http://schemas.microsoft.com/office/drawing/2014/main" id="{EF1C5AAC-302E-454F-92F1-C5FF3E3E900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6" name="Text Box 14">
          <a:extLst>
            <a:ext uri="{FF2B5EF4-FFF2-40B4-BE49-F238E27FC236}">
              <a16:creationId xmlns:a16="http://schemas.microsoft.com/office/drawing/2014/main" id="{7C19F90B-2F2C-4EB8-A637-961CE9A9D51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7" name="Text Box 15">
          <a:extLst>
            <a:ext uri="{FF2B5EF4-FFF2-40B4-BE49-F238E27FC236}">
              <a16:creationId xmlns:a16="http://schemas.microsoft.com/office/drawing/2014/main" id="{C205E1BF-A4A3-4600-95FD-4B8FC8B2747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8" name="Text Box 16">
          <a:extLst>
            <a:ext uri="{FF2B5EF4-FFF2-40B4-BE49-F238E27FC236}">
              <a16:creationId xmlns:a16="http://schemas.microsoft.com/office/drawing/2014/main" id="{13A0BF36-A01D-426D-ABF7-112B454438F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49" name="Text Box 17">
          <a:extLst>
            <a:ext uri="{FF2B5EF4-FFF2-40B4-BE49-F238E27FC236}">
              <a16:creationId xmlns:a16="http://schemas.microsoft.com/office/drawing/2014/main" id="{8193F621-7849-4062-8870-BB113C81246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0" name="Text Box 7">
          <a:extLst>
            <a:ext uri="{FF2B5EF4-FFF2-40B4-BE49-F238E27FC236}">
              <a16:creationId xmlns:a16="http://schemas.microsoft.com/office/drawing/2014/main" id="{A19456D7-EC9F-438F-ACCB-CE96800804A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1" name="Text Box 8">
          <a:extLst>
            <a:ext uri="{FF2B5EF4-FFF2-40B4-BE49-F238E27FC236}">
              <a16:creationId xmlns:a16="http://schemas.microsoft.com/office/drawing/2014/main" id="{F241A344-A24F-46BD-82F3-FBD39D62131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2" name="Text Box 9">
          <a:extLst>
            <a:ext uri="{FF2B5EF4-FFF2-40B4-BE49-F238E27FC236}">
              <a16:creationId xmlns:a16="http://schemas.microsoft.com/office/drawing/2014/main" id="{8575CBA5-C29E-435E-B47C-F5DF2FAD6AB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3" name="Text Box 10">
          <a:extLst>
            <a:ext uri="{FF2B5EF4-FFF2-40B4-BE49-F238E27FC236}">
              <a16:creationId xmlns:a16="http://schemas.microsoft.com/office/drawing/2014/main" id="{6077B0D0-C15A-4755-BB61-3DA2BD35B399}"/>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4" name="Text Box 11">
          <a:extLst>
            <a:ext uri="{FF2B5EF4-FFF2-40B4-BE49-F238E27FC236}">
              <a16:creationId xmlns:a16="http://schemas.microsoft.com/office/drawing/2014/main" id="{EF9C02FD-A75D-4926-A58D-690D4C494788}"/>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5" name="Text Box 12">
          <a:extLst>
            <a:ext uri="{FF2B5EF4-FFF2-40B4-BE49-F238E27FC236}">
              <a16:creationId xmlns:a16="http://schemas.microsoft.com/office/drawing/2014/main" id="{E6C47411-E9FB-4134-8A2A-FB1C0E341A7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6" name="Text Box 13">
          <a:extLst>
            <a:ext uri="{FF2B5EF4-FFF2-40B4-BE49-F238E27FC236}">
              <a16:creationId xmlns:a16="http://schemas.microsoft.com/office/drawing/2014/main" id="{46D9804F-8575-4339-BBCE-ED5DCAC53C7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7" name="Text Box 14">
          <a:extLst>
            <a:ext uri="{FF2B5EF4-FFF2-40B4-BE49-F238E27FC236}">
              <a16:creationId xmlns:a16="http://schemas.microsoft.com/office/drawing/2014/main" id="{9084A9DC-25B1-411E-AD95-D441E0490CA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8" name="Text Box 15">
          <a:extLst>
            <a:ext uri="{FF2B5EF4-FFF2-40B4-BE49-F238E27FC236}">
              <a16:creationId xmlns:a16="http://schemas.microsoft.com/office/drawing/2014/main" id="{9FB78084-AE26-45A5-BA6C-C2A4761CD18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59" name="Text Box 16">
          <a:extLst>
            <a:ext uri="{FF2B5EF4-FFF2-40B4-BE49-F238E27FC236}">
              <a16:creationId xmlns:a16="http://schemas.microsoft.com/office/drawing/2014/main" id="{E09D02A2-1609-44E7-B2A4-11BBC8D4883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0" name="Text Box 17">
          <a:extLst>
            <a:ext uri="{FF2B5EF4-FFF2-40B4-BE49-F238E27FC236}">
              <a16:creationId xmlns:a16="http://schemas.microsoft.com/office/drawing/2014/main" id="{DF5C5051-4499-4A35-A744-6A35C2772930}"/>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1" name="Text Box 6">
          <a:extLst>
            <a:ext uri="{FF2B5EF4-FFF2-40B4-BE49-F238E27FC236}">
              <a16:creationId xmlns:a16="http://schemas.microsoft.com/office/drawing/2014/main" id="{358B89F4-4569-4593-B785-BDE1832B0BE3}"/>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2" name="Text Box 7">
          <a:extLst>
            <a:ext uri="{FF2B5EF4-FFF2-40B4-BE49-F238E27FC236}">
              <a16:creationId xmlns:a16="http://schemas.microsoft.com/office/drawing/2014/main" id="{81DE76CC-24C4-49B2-9D82-0922EDDA1AD4}"/>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3" name="Text Box 8">
          <a:extLst>
            <a:ext uri="{FF2B5EF4-FFF2-40B4-BE49-F238E27FC236}">
              <a16:creationId xmlns:a16="http://schemas.microsoft.com/office/drawing/2014/main" id="{3ED22A82-C572-419B-9C74-38165023D2E6}"/>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4" name="Text Box 9">
          <a:extLst>
            <a:ext uri="{FF2B5EF4-FFF2-40B4-BE49-F238E27FC236}">
              <a16:creationId xmlns:a16="http://schemas.microsoft.com/office/drawing/2014/main" id="{30B5D8C9-5430-44F9-8012-A5A3DC4F726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5" name="Text Box 10">
          <a:extLst>
            <a:ext uri="{FF2B5EF4-FFF2-40B4-BE49-F238E27FC236}">
              <a16:creationId xmlns:a16="http://schemas.microsoft.com/office/drawing/2014/main" id="{6B125A7F-27A3-4FA5-97A4-51A4AA82FACA}"/>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6" name="Text Box 11">
          <a:extLst>
            <a:ext uri="{FF2B5EF4-FFF2-40B4-BE49-F238E27FC236}">
              <a16:creationId xmlns:a16="http://schemas.microsoft.com/office/drawing/2014/main" id="{EF81F648-0E97-42C2-8ECF-A1BD31371ECF}"/>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7" name="Text Box 12">
          <a:extLst>
            <a:ext uri="{FF2B5EF4-FFF2-40B4-BE49-F238E27FC236}">
              <a16:creationId xmlns:a16="http://schemas.microsoft.com/office/drawing/2014/main" id="{17F6C015-9726-4749-8B55-BF2338F340BD}"/>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8" name="Text Box 13">
          <a:extLst>
            <a:ext uri="{FF2B5EF4-FFF2-40B4-BE49-F238E27FC236}">
              <a16:creationId xmlns:a16="http://schemas.microsoft.com/office/drawing/2014/main" id="{D2B1E709-5DCB-4208-AF8D-1AFB69FCD8EC}"/>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xdr:row>
      <xdr:rowOff>0</xdr:rowOff>
    </xdr:from>
    <xdr:ext cx="85725" cy="1411821"/>
    <xdr:sp macro="" textlink="">
      <xdr:nvSpPr>
        <xdr:cNvPr id="3369" name="Text Box 14">
          <a:extLst>
            <a:ext uri="{FF2B5EF4-FFF2-40B4-BE49-F238E27FC236}">
              <a16:creationId xmlns:a16="http://schemas.microsoft.com/office/drawing/2014/main" id="{B3911A8A-6A5A-4CD5-9666-AE44EC1DF41B}"/>
            </a:ext>
          </a:extLst>
        </xdr:cNvPr>
        <xdr:cNvSpPr txBox="1">
          <a:spLocks noChangeArrowheads="1"/>
        </xdr:cNvSpPr>
      </xdr:nvSpPr>
      <xdr:spPr bwMode="auto">
        <a:xfrm>
          <a:off x="3898669" y="14838218"/>
          <a:ext cx="85725" cy="141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e2\c\Tames&amp;Tames\Formati\kop-tamem-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rād."/>
      <sheetName val="KOPRĀME-1"/>
      <sheetName val=" veids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00"/>
      <sheetName val="Sat,rād_"/>
      <sheetName val="_veids2"/>
      <sheetName val="Sat,rād_1"/>
      <sheetName val="_veids21"/>
      <sheetName val="Sat,rād_2"/>
      <sheetName val="_veids22"/>
      <sheetName val="Sat,rād_3"/>
      <sheetName val="_veids23"/>
      <sheetName val="Sat,rād_4"/>
      <sheetName val="Sat,rād_5"/>
      <sheetName val="_veids24"/>
      <sheetName val="Sat,rād_6"/>
      <sheetName val="_veids25"/>
      <sheetName val="Sat,rād_7"/>
      <sheetName val="_veids26"/>
      <sheetName val="Sat,rād_8"/>
      <sheetName val="_veids27"/>
      <sheetName val="Sat,rād_9"/>
      <sheetName val="_veids28"/>
      <sheetName val="Sat,rād_10"/>
      <sheetName val="_veids29"/>
      <sheetName val="Sat,rād_11"/>
      <sheetName val="_veids210"/>
      <sheetName val="Taul4"/>
      <sheetName val="Sat,rād_12"/>
      <sheetName val="_veids211"/>
      <sheetName val="kops2"/>
      <sheetName val="2,2"/>
      <sheetName val="Sat,rād_13"/>
      <sheetName val="_veids212"/>
      <sheetName val="Sat,rād_14"/>
      <sheetName val="_veids213"/>
      <sheetName val="Sat,rād_16"/>
      <sheetName val="_veids215"/>
      <sheetName val="Sat,rād_15"/>
      <sheetName val="_veids214"/>
      <sheetName val="Sat,rād_17"/>
      <sheetName val="_veids216"/>
      <sheetName val="Sat,rād_18"/>
      <sheetName val="_veids217"/>
      <sheetName val="Sat,rād_19"/>
      <sheetName val="_veids218"/>
      <sheetName val="Sat,rād_20"/>
      <sheetName val="_veids219"/>
    </sheetNames>
    <sheetDataSet>
      <sheetData sheetId="0" refreshError="1"/>
      <sheetData sheetId="1" refreshError="1"/>
      <sheetData sheetId="2" refreshError="1"/>
      <sheetData sheetId="3" refreshError="1"/>
      <sheetData sheetId="4" refreshError="1">
        <row r="1">
          <cell r="A1">
            <v>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G38"/>
  <sheetViews>
    <sheetView showZeros="0" tabSelected="1" view="pageBreakPreview" zoomScaleNormal="100" zoomScaleSheetLayoutView="100" workbookViewId="0">
      <selection activeCell="C24" sqref="C24"/>
    </sheetView>
  </sheetViews>
  <sheetFormatPr defaultColWidth="9.109375" defaultRowHeight="14.4"/>
  <cols>
    <col min="1" max="1" width="2.33203125" style="94" customWidth="1"/>
    <col min="2" max="2" width="26.109375" style="93" customWidth="1"/>
    <col min="3" max="3" width="42" style="93" customWidth="1"/>
    <col min="4" max="4" width="20.33203125" style="93" customWidth="1"/>
    <col min="5" max="5" width="9.109375" style="93"/>
    <col min="6" max="16384" width="9.109375" style="94"/>
  </cols>
  <sheetData>
    <row r="1" spans="2:7">
      <c r="B1" s="95"/>
    </row>
    <row r="2" spans="2:7">
      <c r="B2" s="355" t="s">
        <v>0</v>
      </c>
      <c r="C2" s="356"/>
      <c r="D2" s="357"/>
    </row>
    <row r="3" spans="2:7">
      <c r="D3" s="5"/>
    </row>
    <row r="4" spans="2:7">
      <c r="B4" s="96" t="s">
        <v>3</v>
      </c>
      <c r="C4" s="358" t="s">
        <v>67</v>
      </c>
      <c r="D4" s="358"/>
    </row>
    <row r="5" spans="2:7" ht="28.95" customHeight="1">
      <c r="B5" s="96" t="s">
        <v>18</v>
      </c>
      <c r="C5" s="358" t="s">
        <v>365</v>
      </c>
      <c r="D5" s="358"/>
      <c r="G5" s="97"/>
    </row>
    <row r="6" spans="2:7">
      <c r="B6" s="96" t="s">
        <v>4</v>
      </c>
      <c r="C6" s="358" t="s">
        <v>68</v>
      </c>
      <c r="D6" s="358"/>
    </row>
    <row r="7" spans="2:7">
      <c r="B7" s="98" t="s">
        <v>21</v>
      </c>
      <c r="C7" s="306"/>
      <c r="D7" s="306"/>
    </row>
    <row r="8" spans="2:7">
      <c r="D8" s="5"/>
    </row>
    <row r="9" spans="2:7">
      <c r="C9" s="5" t="s">
        <v>381</v>
      </c>
      <c r="D9" s="5"/>
    </row>
    <row r="10" spans="2:7">
      <c r="B10" s="99" t="s">
        <v>53</v>
      </c>
    </row>
    <row r="11" spans="2:7" s="101" customFormat="1">
      <c r="B11" s="359" t="s">
        <v>28</v>
      </c>
      <c r="C11" s="361" t="s">
        <v>1</v>
      </c>
      <c r="D11" s="359" t="s">
        <v>41</v>
      </c>
      <c r="E11" s="100"/>
    </row>
    <row r="12" spans="2:7" s="101" customFormat="1">
      <c r="B12" s="360"/>
      <c r="C12" s="361"/>
      <c r="D12" s="360"/>
      <c r="E12" s="100"/>
    </row>
    <row r="13" spans="2:7" s="101" customFormat="1">
      <c r="B13" s="315"/>
      <c r="C13" s="314"/>
      <c r="D13" s="313"/>
      <c r="E13" s="100"/>
    </row>
    <row r="14" spans="2:7" s="101" customFormat="1" ht="15" customHeight="1">
      <c r="B14" s="307">
        <v>1</v>
      </c>
      <c r="C14" s="308" t="s">
        <v>22</v>
      </c>
      <c r="D14" s="309">
        <f>kops1!E25</f>
        <v>0</v>
      </c>
      <c r="E14" s="100"/>
    </row>
    <row r="15" spans="2:7" s="101" customFormat="1" ht="15" customHeight="1">
      <c r="B15" s="307">
        <v>2</v>
      </c>
      <c r="C15" s="308" t="s">
        <v>199</v>
      </c>
      <c r="D15" s="309">
        <f>kops2!E27</f>
        <v>0</v>
      </c>
      <c r="E15" s="100"/>
    </row>
    <row r="16" spans="2:7" s="101" customFormat="1" ht="15" customHeight="1">
      <c r="B16" s="307">
        <v>3</v>
      </c>
      <c r="C16" s="308" t="s">
        <v>200</v>
      </c>
      <c r="D16" s="309">
        <f>kops3!E27</f>
        <v>0</v>
      </c>
      <c r="E16" s="100"/>
    </row>
    <row r="17" spans="2:5" s="101" customFormat="1" ht="15" customHeight="1">
      <c r="B17" s="310">
        <v>4</v>
      </c>
      <c r="C17" s="311" t="s">
        <v>162</v>
      </c>
      <c r="D17" s="312">
        <f>kops4!E25</f>
        <v>0</v>
      </c>
      <c r="E17" s="100"/>
    </row>
    <row r="18" spans="2:5" s="3" customFormat="1" ht="15" customHeight="1">
      <c r="B18" s="102"/>
      <c r="C18" s="103" t="s">
        <v>428</v>
      </c>
      <c r="D18" s="66">
        <f>SUM(D13:D17)</f>
        <v>0</v>
      </c>
    </row>
    <row r="19" spans="2:5" s="101" customFormat="1">
      <c r="B19" s="105"/>
      <c r="C19" s="105"/>
      <c r="D19" s="67"/>
      <c r="E19" s="106"/>
    </row>
    <row r="20" spans="2:5" s="101" customFormat="1">
      <c r="B20" s="105"/>
      <c r="C20" s="105"/>
      <c r="D20" s="67"/>
      <c r="E20" s="106"/>
    </row>
    <row r="21" spans="2:5" s="3" customFormat="1" ht="13.8">
      <c r="B21" s="102"/>
      <c r="C21" s="104" t="s">
        <v>29</v>
      </c>
      <c r="D21" s="66">
        <f>0.21*D18</f>
        <v>0</v>
      </c>
    </row>
    <row r="22" spans="2:5" s="101" customFormat="1">
      <c r="B22" s="105"/>
      <c r="C22" s="105"/>
      <c r="D22" s="67"/>
      <c r="E22" s="106"/>
    </row>
    <row r="23" spans="2:5" s="101" customFormat="1">
      <c r="B23" s="105"/>
      <c r="C23" s="105"/>
      <c r="D23" s="67"/>
      <c r="E23" s="106"/>
    </row>
    <row r="24" spans="2:5" s="101" customFormat="1">
      <c r="B24" s="322" t="s">
        <v>381</v>
      </c>
      <c r="C24" s="105"/>
      <c r="D24" s="67"/>
      <c r="E24" s="106"/>
    </row>
    <row r="25" spans="2:5" s="101" customFormat="1">
      <c r="B25" s="107"/>
      <c r="C25" s="100"/>
      <c r="D25" s="108"/>
      <c r="E25" s="100"/>
    </row>
    <row r="26" spans="2:5" s="3" customFormat="1" ht="13.8">
      <c r="B26" s="2" t="s">
        <v>2</v>
      </c>
      <c r="D26" s="63"/>
    </row>
    <row r="27" spans="2:5" s="3" customFormat="1" ht="13.8">
      <c r="C27" s="70"/>
      <c r="D27" s="70"/>
      <c r="E27" s="70"/>
    </row>
    <row r="28" spans="2:5" s="3" customFormat="1" ht="13.8">
      <c r="B28" s="2"/>
      <c r="C28" s="69"/>
      <c r="D28" s="70"/>
      <c r="E28" s="70"/>
    </row>
    <row r="29" spans="2:5" s="3" customFormat="1" ht="13.8">
      <c r="B29" s="2"/>
      <c r="C29" s="69"/>
      <c r="D29" s="70"/>
      <c r="E29" s="70"/>
    </row>
    <row r="30" spans="2:5" s="3" customFormat="1" ht="13.8">
      <c r="B30" s="2"/>
      <c r="C30" s="69"/>
      <c r="D30" s="70"/>
      <c r="E30" s="70"/>
    </row>
    <row r="31" spans="2:5" s="3" customFormat="1" ht="13.8">
      <c r="B31" s="4"/>
      <c r="D31" s="69"/>
      <c r="E31" s="69"/>
    </row>
    <row r="32" spans="2:5" s="101" customFormat="1">
      <c r="B32" s="2" t="s">
        <v>27</v>
      </c>
      <c r="C32" s="109"/>
      <c r="D32" s="100"/>
      <c r="E32" s="100"/>
    </row>
    <row r="33" spans="2:5" s="3" customFormat="1" ht="13.8">
      <c r="C33" s="70"/>
      <c r="D33" s="70"/>
      <c r="E33" s="70"/>
    </row>
    <row r="34" spans="2:5" s="3" customFormat="1" ht="13.8">
      <c r="B34" s="2"/>
      <c r="C34" s="69"/>
      <c r="D34" s="70"/>
      <c r="E34" s="70"/>
    </row>
    <row r="35" spans="2:5" s="101" customFormat="1">
      <c r="B35" s="100"/>
      <c r="C35" s="100"/>
      <c r="D35" s="100"/>
      <c r="E35" s="100"/>
    </row>
    <row r="36" spans="2:5">
      <c r="B36" s="2"/>
      <c r="C36" s="109"/>
    </row>
    <row r="37" spans="2:5">
      <c r="B37" s="3"/>
      <c r="C37" s="74"/>
    </row>
    <row r="38" spans="2:5">
      <c r="C38" s="75"/>
    </row>
  </sheetData>
  <mergeCells count="7">
    <mergeCell ref="B2:D2"/>
    <mergeCell ref="C5:D5"/>
    <mergeCell ref="B11:B12"/>
    <mergeCell ref="C11:C12"/>
    <mergeCell ref="D11:D12"/>
    <mergeCell ref="C4:D4"/>
    <mergeCell ref="C6:D6"/>
  </mergeCells>
  <pageMargins left="0.52" right="0.56999999999999995"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I36"/>
  <sheetViews>
    <sheetView showZeros="0" view="pageBreakPreview" topLeftCell="A4" zoomScaleNormal="100" zoomScaleSheetLayoutView="100" workbookViewId="0">
      <selection activeCell="E23" sqref="E23"/>
    </sheetView>
  </sheetViews>
  <sheetFormatPr defaultColWidth="9.109375" defaultRowHeight="13.2"/>
  <cols>
    <col min="1" max="1" width="10.33203125" style="28" customWidth="1"/>
    <col min="2" max="2" width="12.6640625" style="28" customWidth="1"/>
    <col min="3" max="3" width="32.6640625" style="28" customWidth="1"/>
    <col min="4" max="4" width="10" style="28" customWidth="1"/>
    <col min="5" max="5" width="13.33203125" style="28" customWidth="1"/>
    <col min="6" max="6" width="13.6640625" style="28" customWidth="1"/>
    <col min="7" max="7" width="17.6640625" style="28" customWidth="1"/>
    <col min="8" max="8" width="12.88671875" style="28" customWidth="1"/>
    <col min="9" max="9" width="16" style="28" customWidth="1"/>
    <col min="10" max="16384" width="9.109375" style="28"/>
  </cols>
  <sheetData>
    <row r="1" spans="1:9" ht="17.399999999999999">
      <c r="A1" s="27"/>
    </row>
    <row r="2" spans="1:9" ht="18" customHeight="1">
      <c r="A2" s="362" t="s">
        <v>47</v>
      </c>
      <c r="B2" s="362"/>
      <c r="C2" s="362"/>
      <c r="D2" s="362"/>
      <c r="E2" s="362"/>
      <c r="F2" s="362"/>
      <c r="G2" s="362"/>
      <c r="H2" s="362"/>
      <c r="I2" s="362"/>
    </row>
    <row r="3" spans="1:9">
      <c r="A3" s="31"/>
    </row>
    <row r="4" spans="1:9" ht="17.399999999999999">
      <c r="A4" s="372" t="str">
        <f>Koptame!C14</f>
        <v>Vispārējie būvdarbi</v>
      </c>
      <c r="B4" s="373"/>
      <c r="C4" s="373"/>
      <c r="D4" s="373"/>
      <c r="E4" s="373"/>
      <c r="F4" s="373"/>
      <c r="G4" s="373"/>
      <c r="H4" s="373"/>
      <c r="I4" s="374"/>
    </row>
    <row r="5" spans="1:9">
      <c r="A5" s="31"/>
    </row>
    <row r="6" spans="1:9" ht="15">
      <c r="A6" s="375" t="s">
        <v>3</v>
      </c>
      <c r="B6" s="375"/>
      <c r="C6" s="382" t="str">
        <f>Koptame!C4</f>
        <v>11. apakšstacija</v>
      </c>
      <c r="D6" s="382"/>
      <c r="E6" s="382"/>
      <c r="F6" s="382"/>
      <c r="G6" s="382"/>
      <c r="H6" s="382"/>
      <c r="I6" s="382"/>
    </row>
    <row r="7" spans="1:9" ht="32.1" customHeight="1">
      <c r="A7" s="376" t="s">
        <v>18</v>
      </c>
      <c r="B7" s="376"/>
      <c r="C7" s="382" t="str">
        <f>Koptame!C5</f>
        <v>11.apakšstacijas Ķengaraga ielā 3A ēkas pārbūve un elektroiekārtu nomaiņa</v>
      </c>
      <c r="D7" s="382"/>
      <c r="E7" s="382"/>
      <c r="F7" s="382"/>
      <c r="G7" s="382"/>
      <c r="H7" s="382"/>
      <c r="I7" s="382"/>
    </row>
    <row r="8" spans="1:9" ht="15">
      <c r="A8" s="376" t="s">
        <v>4</v>
      </c>
      <c r="B8" s="376"/>
      <c r="C8" s="382" t="str">
        <f>Koptame!C6</f>
        <v>Rīga, Ķengaraga iela 3A</v>
      </c>
      <c r="D8" s="382"/>
      <c r="E8" s="382"/>
      <c r="F8" s="382"/>
      <c r="G8" s="382"/>
      <c r="H8" s="382"/>
      <c r="I8" s="382"/>
    </row>
    <row r="9" spans="1:9" ht="15">
      <c r="A9" s="376" t="str">
        <f>Koptame!B7</f>
        <v>Pasūtījuma Nr.</v>
      </c>
      <c r="B9" s="376"/>
      <c r="C9" s="54">
        <f>Koptame!C7</f>
        <v>0</v>
      </c>
      <c r="D9" s="32"/>
      <c r="F9" s="33"/>
      <c r="G9" s="33"/>
      <c r="H9" s="33"/>
      <c r="I9" s="33"/>
    </row>
    <row r="10" spans="1:9" ht="15.45" customHeight="1">
      <c r="A10" s="53"/>
      <c r="B10" s="53"/>
      <c r="C10" s="32"/>
      <c r="D10" s="32"/>
      <c r="F10" s="33"/>
      <c r="G10" s="33"/>
      <c r="H10" s="33"/>
      <c r="I10" s="33"/>
    </row>
    <row r="11" spans="1:9" ht="18" customHeight="1">
      <c r="A11" s="34"/>
      <c r="F11" s="365" t="s">
        <v>36</v>
      </c>
      <c r="G11" s="366"/>
      <c r="H11" s="29">
        <f>E25</f>
        <v>0</v>
      </c>
      <c r="I11" s="30"/>
    </row>
    <row r="12" spans="1:9" ht="17.399999999999999">
      <c r="A12" s="34"/>
      <c r="F12" s="365" t="s">
        <v>5</v>
      </c>
      <c r="G12" s="366"/>
      <c r="H12" s="29">
        <f>I21</f>
        <v>0</v>
      </c>
      <c r="I12" s="30"/>
    </row>
    <row r="13" spans="1:9">
      <c r="H13" s="321"/>
    </row>
    <row r="14" spans="1:9" ht="13.8">
      <c r="G14" s="6"/>
      <c r="H14" s="6">
        <f>Koptame!D9</f>
        <v>0</v>
      </c>
    </row>
    <row r="15" spans="1:9" ht="15">
      <c r="A15" s="35"/>
    </row>
    <row r="16" spans="1:9" ht="51.45" customHeight="1">
      <c r="A16" s="371" t="s">
        <v>6</v>
      </c>
      <c r="B16" s="371" t="s">
        <v>7</v>
      </c>
      <c r="C16" s="377" t="s">
        <v>45</v>
      </c>
      <c r="D16" s="378"/>
      <c r="E16" s="371" t="s">
        <v>37</v>
      </c>
      <c r="F16" s="371" t="s">
        <v>8</v>
      </c>
      <c r="G16" s="371"/>
      <c r="H16" s="371"/>
      <c r="I16" s="371" t="s">
        <v>9</v>
      </c>
    </row>
    <row r="17" spans="1:9" ht="40.65" customHeight="1">
      <c r="A17" s="371"/>
      <c r="B17" s="371"/>
      <c r="C17" s="379"/>
      <c r="D17" s="380"/>
      <c r="E17" s="371"/>
      <c r="F17" s="77" t="s">
        <v>38</v>
      </c>
      <c r="G17" s="77" t="s">
        <v>43</v>
      </c>
      <c r="H17" s="77" t="s">
        <v>40</v>
      </c>
      <c r="I17" s="371"/>
    </row>
    <row r="18" spans="1:9" ht="17.399999999999999">
      <c r="A18" s="36"/>
      <c r="B18" s="37"/>
      <c r="C18" s="367"/>
      <c r="D18" s="368"/>
      <c r="E18" s="37"/>
      <c r="F18" s="37"/>
      <c r="G18" s="37"/>
      <c r="H18" s="37"/>
      <c r="I18" s="38"/>
    </row>
    <row r="19" spans="1:9">
      <c r="A19" s="39">
        <v>1</v>
      </c>
      <c r="B19" s="40" t="s">
        <v>201</v>
      </c>
      <c r="C19" s="369" t="s">
        <v>25</v>
      </c>
      <c r="D19" s="370"/>
      <c r="E19" s="25">
        <f>'1,1'!P125</f>
        <v>0</v>
      </c>
      <c r="F19" s="25">
        <f>'1,1'!M125</f>
        <v>0</v>
      </c>
      <c r="G19" s="25">
        <f>'1,1'!N125</f>
        <v>0</v>
      </c>
      <c r="H19" s="25">
        <f>'1,1'!O125</f>
        <v>0</v>
      </c>
      <c r="I19" s="26">
        <f>'1,1'!L125</f>
        <v>0</v>
      </c>
    </row>
    <row r="20" spans="1:9">
      <c r="A20" s="42"/>
      <c r="B20" s="43"/>
      <c r="C20" s="363"/>
      <c r="D20" s="364"/>
      <c r="E20" s="41"/>
      <c r="F20" s="81"/>
      <c r="G20" s="81"/>
      <c r="H20" s="81"/>
      <c r="I20" s="82"/>
    </row>
    <row r="21" spans="1:9" ht="16.5" customHeight="1">
      <c r="A21" s="61"/>
      <c r="B21" s="61"/>
      <c r="C21" s="44" t="s">
        <v>10</v>
      </c>
      <c r="D21" s="44"/>
      <c r="E21" s="45">
        <f>SUM(E19:E20)</f>
        <v>0</v>
      </c>
      <c r="F21" s="45">
        <f>SUM(F19:F20)</f>
        <v>0</v>
      </c>
      <c r="G21" s="45">
        <f>SUM(G19:G20)</f>
        <v>0</v>
      </c>
      <c r="H21" s="45">
        <f>SUM(H19:H20)</f>
        <v>0</v>
      </c>
      <c r="I21" s="45">
        <f>SUM(I19:I20)</f>
        <v>0</v>
      </c>
    </row>
    <row r="22" spans="1:9" ht="15.6">
      <c r="A22" s="383" t="s">
        <v>23</v>
      </c>
      <c r="B22" s="383"/>
      <c r="C22" s="383"/>
      <c r="D22" s="46" t="s">
        <v>382</v>
      </c>
      <c r="E22" s="47"/>
      <c r="F22" s="33"/>
    </row>
    <row r="23" spans="1:9" ht="15.6">
      <c r="A23" s="60"/>
      <c r="B23" s="60"/>
      <c r="C23" s="68" t="s">
        <v>30</v>
      </c>
      <c r="D23" s="46"/>
      <c r="E23" s="47"/>
      <c r="F23" s="33"/>
    </row>
    <row r="24" spans="1:9" ht="15.6">
      <c r="A24" s="383" t="s">
        <v>19</v>
      </c>
      <c r="B24" s="383"/>
      <c r="C24" s="383"/>
      <c r="D24" s="46" t="s">
        <v>382</v>
      </c>
      <c r="E24" s="47"/>
      <c r="F24" s="33"/>
    </row>
    <row r="25" spans="1:9" ht="18" customHeight="1">
      <c r="A25" s="381"/>
      <c r="B25" s="381"/>
      <c r="C25" s="44" t="s">
        <v>11</v>
      </c>
      <c r="D25" s="44"/>
      <c r="E25" s="48">
        <f>E24+E22+E21</f>
        <v>0</v>
      </c>
      <c r="F25" s="33"/>
    </row>
    <row r="26" spans="1:9" ht="17.399999999999999">
      <c r="A26" s="49"/>
    </row>
    <row r="27" spans="1:9" ht="17.399999999999999">
      <c r="A27" s="49"/>
    </row>
    <row r="28" spans="1:9" ht="13.8">
      <c r="A28" s="50"/>
      <c r="B28" s="2" t="s">
        <v>2</v>
      </c>
      <c r="C28" s="3"/>
      <c r="F28" s="33"/>
    </row>
    <row r="29" spans="1:9" ht="13.8">
      <c r="A29" s="33"/>
      <c r="B29" s="3"/>
      <c r="C29" s="70">
        <f>Koptame!C27</f>
        <v>0</v>
      </c>
      <c r="D29" s="51"/>
      <c r="E29" s="51"/>
      <c r="F29" s="33"/>
    </row>
    <row r="30" spans="1:9" ht="13.8">
      <c r="A30" s="52"/>
      <c r="B30" s="2"/>
      <c r="C30" s="69">
        <f>Koptame!C28</f>
        <v>0</v>
      </c>
      <c r="D30" s="33"/>
      <c r="E30" s="33"/>
      <c r="F30" s="33"/>
    </row>
    <row r="31" spans="1:9" ht="13.8">
      <c r="B31" s="2"/>
      <c r="C31" s="69"/>
    </row>
    <row r="32" spans="1:9" ht="13.8">
      <c r="B32" s="2"/>
    </row>
    <row r="33" spans="2:3" ht="13.8">
      <c r="B33" s="4"/>
      <c r="C33" s="1"/>
    </row>
    <row r="34" spans="2:3" ht="13.8">
      <c r="B34" s="2" t="str">
        <f>Koptame!B32</f>
        <v>Pārbaudīja:</v>
      </c>
      <c r="C34" s="64"/>
    </row>
    <row r="35" spans="2:3" ht="13.8">
      <c r="B35" s="3"/>
      <c r="C35" s="70">
        <f>Koptame!C33</f>
        <v>0</v>
      </c>
    </row>
    <row r="36" spans="2:3" ht="13.8">
      <c r="B36" s="2"/>
      <c r="C36" s="69">
        <f>Koptame!C34</f>
        <v>0</v>
      </c>
    </row>
  </sheetData>
  <mergeCells count="23">
    <mergeCell ref="A25:B25"/>
    <mergeCell ref="C6:I6"/>
    <mergeCell ref="C7:I7"/>
    <mergeCell ref="C8:I8"/>
    <mergeCell ref="E16:E17"/>
    <mergeCell ref="F16:H16"/>
    <mergeCell ref="A22:C22"/>
    <mergeCell ref="A24:C24"/>
    <mergeCell ref="A2:I2"/>
    <mergeCell ref="C20:D20"/>
    <mergeCell ref="F11:G11"/>
    <mergeCell ref="F12:G12"/>
    <mergeCell ref="C18:D18"/>
    <mergeCell ref="C19:D19"/>
    <mergeCell ref="A16:A17"/>
    <mergeCell ref="A4:I4"/>
    <mergeCell ref="A6:B6"/>
    <mergeCell ref="I16:I17"/>
    <mergeCell ref="A7:B7"/>
    <mergeCell ref="A8:B8"/>
    <mergeCell ref="A9:B9"/>
    <mergeCell ref="B16:B17"/>
    <mergeCell ref="C16:D17"/>
  </mergeCells>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135"/>
  <sheetViews>
    <sheetView showZeros="0" view="pageBreakPreview" topLeftCell="A91" zoomScale="95" zoomScaleNormal="80" zoomScaleSheetLayoutView="95" workbookViewId="0">
      <selection activeCell="H32" sqref="H32"/>
    </sheetView>
  </sheetViews>
  <sheetFormatPr defaultColWidth="9.109375" defaultRowHeight="13.8"/>
  <cols>
    <col min="1" max="1" width="5.44140625" style="7" customWidth="1"/>
    <col min="2" max="2" width="6.109375" style="24" customWidth="1"/>
    <col min="3" max="3" width="40.33203125" style="7" customWidth="1"/>
    <col min="4" max="4" width="8.109375" style="7" customWidth="1"/>
    <col min="5" max="5" width="9.109375" style="7"/>
    <col min="6" max="7" width="9.109375" style="24"/>
    <col min="8" max="11" width="9.109375" style="7"/>
    <col min="12" max="12" width="14.33203125" style="7" customWidth="1"/>
    <col min="13" max="13" width="12.33203125" style="7" customWidth="1"/>
    <col min="14" max="14" width="12.6640625" style="7" customWidth="1"/>
    <col min="15" max="15" width="11.6640625" style="7" customWidth="1"/>
    <col min="16" max="16" width="12.88671875" style="7" customWidth="1"/>
    <col min="17" max="16384" width="9.109375" style="7"/>
  </cols>
  <sheetData>
    <row r="1" spans="1:16" s="12" customFormat="1">
      <c r="A1" s="384" t="s">
        <v>202</v>
      </c>
      <c r="B1" s="384"/>
      <c r="C1" s="384"/>
      <c r="D1" s="384"/>
      <c r="E1" s="384"/>
      <c r="F1" s="384"/>
      <c r="G1" s="384"/>
      <c r="H1" s="384"/>
      <c r="I1" s="384"/>
      <c r="J1" s="384"/>
      <c r="K1" s="384"/>
      <c r="L1" s="384"/>
      <c r="M1" s="384"/>
      <c r="N1" s="384"/>
      <c r="O1" s="384"/>
      <c r="P1" s="384"/>
    </row>
    <row r="2" spans="1:16" s="12" customFormat="1">
      <c r="B2" s="21"/>
      <c r="E2" s="9"/>
      <c r="F2" s="59"/>
      <c r="G2" s="80"/>
      <c r="H2" s="62"/>
    </row>
    <row r="3" spans="1:16" s="12" customFormat="1">
      <c r="A3" s="385" t="str">
        <f>C14</f>
        <v xml:space="preserve">Vispārīgie būvdarbi </v>
      </c>
      <c r="B3" s="385"/>
      <c r="C3" s="385"/>
      <c r="D3" s="385"/>
      <c r="E3" s="385"/>
      <c r="F3" s="385"/>
      <c r="G3" s="385"/>
      <c r="H3" s="385"/>
      <c r="I3" s="385"/>
      <c r="J3" s="385"/>
      <c r="K3" s="385"/>
      <c r="L3" s="385"/>
      <c r="M3" s="385"/>
      <c r="N3" s="385"/>
      <c r="O3" s="385"/>
      <c r="P3" s="385"/>
    </row>
    <row r="4" spans="1:16">
      <c r="A4" s="387" t="s">
        <v>362</v>
      </c>
      <c r="B4" s="387"/>
      <c r="C4" s="387"/>
      <c r="D4" s="9"/>
      <c r="E4" s="9"/>
      <c r="F4" s="9"/>
      <c r="G4" s="9"/>
      <c r="H4" s="9"/>
      <c r="I4" s="9"/>
      <c r="J4" s="9"/>
      <c r="K4" s="9"/>
      <c r="L4" s="9"/>
      <c r="M4" s="9"/>
      <c r="N4" s="9"/>
      <c r="O4" s="9"/>
      <c r="P4" s="9"/>
    </row>
    <row r="5" spans="1:16">
      <c r="A5" s="20" t="s">
        <v>363</v>
      </c>
      <c r="B5" s="55"/>
      <c r="D5" s="9"/>
      <c r="E5" s="9"/>
      <c r="F5" s="9"/>
      <c r="G5" s="9"/>
      <c r="H5" s="9"/>
      <c r="I5" s="9"/>
      <c r="J5" s="9"/>
      <c r="K5" s="9"/>
      <c r="L5" s="9"/>
      <c r="M5" s="9"/>
      <c r="N5" s="9"/>
      <c r="O5" s="9"/>
      <c r="P5" s="9"/>
    </row>
    <row r="6" spans="1:16">
      <c r="A6" s="20" t="s">
        <v>364</v>
      </c>
      <c r="B6" s="55"/>
      <c r="D6" s="9"/>
      <c r="E6" s="9"/>
      <c r="F6" s="9"/>
      <c r="G6" s="9"/>
      <c r="H6" s="9"/>
      <c r="I6" s="9"/>
      <c r="J6" s="9"/>
      <c r="K6" s="9"/>
      <c r="L6" s="9"/>
      <c r="M6" s="9"/>
      <c r="N6" s="9"/>
      <c r="O6" s="9"/>
      <c r="P6" s="9"/>
    </row>
    <row r="7" spans="1:16">
      <c r="A7" s="20" t="s">
        <v>383</v>
      </c>
      <c r="B7" s="55"/>
      <c r="D7" s="10"/>
      <c r="E7" s="17"/>
      <c r="F7" s="22"/>
      <c r="G7" s="22"/>
      <c r="H7" s="17"/>
      <c r="I7" s="17"/>
      <c r="J7" s="17"/>
      <c r="K7" s="17"/>
      <c r="L7" s="17"/>
      <c r="M7" s="17"/>
      <c r="N7" s="17"/>
      <c r="O7" s="17"/>
      <c r="P7" s="13"/>
    </row>
    <row r="8" spans="1:16">
      <c r="A8" s="3" t="str">
        <f>Koptame!B10</f>
        <v>Tāme sastādīta 2022.gada tirgus cenās, pamatojoties uz SIA „Baltex Group” būvprojekta rasējumiem un darbu apjomiem</v>
      </c>
      <c r="B8" s="56"/>
      <c r="D8" s="10"/>
      <c r="E8" s="10"/>
      <c r="F8" s="23"/>
      <c r="G8" s="23"/>
      <c r="H8" s="10"/>
      <c r="I8" s="10"/>
      <c r="J8" s="10"/>
      <c r="K8" s="17"/>
      <c r="L8" s="17"/>
      <c r="M8" s="17"/>
      <c r="N8" s="17"/>
      <c r="O8" s="8" t="s">
        <v>42</v>
      </c>
      <c r="P8" s="14">
        <f>P125</f>
        <v>0</v>
      </c>
    </row>
    <row r="9" spans="1:16">
      <c r="A9" s="11"/>
      <c r="B9" s="55"/>
      <c r="D9" s="15"/>
      <c r="E9" s="17"/>
      <c r="F9" s="22"/>
      <c r="G9" s="22"/>
      <c r="H9" s="17"/>
      <c r="I9" s="17"/>
      <c r="J9" s="17"/>
      <c r="K9" s="17"/>
      <c r="N9" s="17"/>
      <c r="O9" s="17"/>
      <c r="P9" s="13"/>
    </row>
    <row r="10" spans="1:16" ht="15.45" customHeight="1">
      <c r="A10" s="19"/>
      <c r="B10" s="57"/>
      <c r="J10" s="18"/>
      <c r="K10" s="18"/>
      <c r="L10" s="386">
        <f>Koptame!D9</f>
        <v>0</v>
      </c>
      <c r="M10" s="386"/>
      <c r="N10" s="386"/>
      <c r="O10" s="386"/>
      <c r="P10" s="18"/>
    </row>
    <row r="11" spans="1:16" ht="15">
      <c r="A11" s="19"/>
      <c r="B11" s="57"/>
    </row>
    <row r="12" spans="1:16" ht="14.25" customHeight="1">
      <c r="A12" s="393" t="s">
        <v>6</v>
      </c>
      <c r="B12" s="394" t="s">
        <v>12</v>
      </c>
      <c r="C12" s="396" t="s">
        <v>46</v>
      </c>
      <c r="D12" s="397" t="s">
        <v>13</v>
      </c>
      <c r="E12" s="393" t="s">
        <v>14</v>
      </c>
      <c r="F12" s="390" t="s">
        <v>15</v>
      </c>
      <c r="G12" s="390"/>
      <c r="H12" s="390"/>
      <c r="I12" s="390"/>
      <c r="J12" s="390"/>
      <c r="K12" s="390"/>
      <c r="L12" s="390" t="s">
        <v>16</v>
      </c>
      <c r="M12" s="390"/>
      <c r="N12" s="390"/>
      <c r="O12" s="390"/>
      <c r="P12" s="390"/>
    </row>
    <row r="13" spans="1:16" ht="73.5" customHeight="1">
      <c r="A13" s="393"/>
      <c r="B13" s="395"/>
      <c r="C13" s="396"/>
      <c r="D13" s="397"/>
      <c r="E13" s="393"/>
      <c r="F13" s="78" t="s">
        <v>17</v>
      </c>
      <c r="G13" s="78" t="s">
        <v>32</v>
      </c>
      <c r="H13" s="78" t="s">
        <v>33</v>
      </c>
      <c r="I13" s="78" t="s">
        <v>44</v>
      </c>
      <c r="J13" s="78" t="s">
        <v>449</v>
      </c>
      <c r="K13" s="78" t="s">
        <v>34</v>
      </c>
      <c r="L13" s="78" t="s">
        <v>9</v>
      </c>
      <c r="M13" s="78" t="s">
        <v>33</v>
      </c>
      <c r="N13" s="78" t="s">
        <v>44</v>
      </c>
      <c r="O13" s="329" t="s">
        <v>449</v>
      </c>
      <c r="P13" s="78" t="s">
        <v>35</v>
      </c>
    </row>
    <row r="14" spans="1:16" ht="15.6">
      <c r="A14" s="111"/>
      <c r="B14" s="112"/>
      <c r="C14" s="234" t="s">
        <v>25</v>
      </c>
      <c r="D14" s="114"/>
      <c r="E14" s="115"/>
      <c r="F14" s="116"/>
      <c r="G14" s="117"/>
      <c r="H14" s="117"/>
      <c r="I14" s="118"/>
      <c r="J14" s="118"/>
      <c r="K14" s="118">
        <f t="shared" ref="K14:K54" si="0">SUM(H14:J14)</f>
        <v>0</v>
      </c>
      <c r="L14" s="119">
        <f t="shared" ref="L14:L45" si="1">ROUND(F14*E14,2)</f>
        <v>0</v>
      </c>
      <c r="M14" s="118">
        <f t="shared" ref="M14:M45" si="2">ROUND(H14*E14,2)</f>
        <v>0</v>
      </c>
      <c r="N14" s="118">
        <f t="shared" ref="N14:N54" si="3">ROUND(I14*E14,2)</f>
        <v>0</v>
      </c>
      <c r="O14" s="118">
        <f t="shared" ref="O14:O54" si="4">ROUND(J14*E14,2)</f>
        <v>0</v>
      </c>
      <c r="P14" s="118">
        <f t="shared" ref="P14" si="5">SUM(M14:O14)</f>
        <v>0</v>
      </c>
    </row>
    <row r="15" spans="1:16" s="24" customFormat="1" ht="14.4">
      <c r="A15" s="120"/>
      <c r="B15" s="121"/>
      <c r="C15" s="226" t="s">
        <v>125</v>
      </c>
      <c r="D15" s="122"/>
      <c r="E15" s="123"/>
      <c r="F15" s="124">
        <f>IFERROR(ROUND(H15/G15,2),0)</f>
        <v>0</v>
      </c>
      <c r="G15" s="124">
        <f>IF(H15&gt;0,5,0)</f>
        <v>0</v>
      </c>
      <c r="H15" s="117"/>
      <c r="I15" s="117"/>
      <c r="J15" s="117"/>
      <c r="K15" s="125">
        <f t="shared" si="0"/>
        <v>0</v>
      </c>
      <c r="L15" s="126">
        <f t="shared" si="1"/>
        <v>0</v>
      </c>
      <c r="M15" s="125">
        <f t="shared" si="2"/>
        <v>0</v>
      </c>
      <c r="N15" s="125">
        <f t="shared" si="3"/>
        <v>0</v>
      </c>
      <c r="O15" s="125">
        <f t="shared" si="4"/>
        <v>0</v>
      </c>
      <c r="P15" s="125">
        <f>SUM(M15:O15)</f>
        <v>0</v>
      </c>
    </row>
    <row r="16" spans="1:16" s="24" customFormat="1" ht="26.4">
      <c r="A16" s="120">
        <v>1</v>
      </c>
      <c r="B16" s="121"/>
      <c r="C16" s="219" t="s">
        <v>203</v>
      </c>
      <c r="D16" s="122" t="s">
        <v>126</v>
      </c>
      <c r="E16" s="127">
        <v>1.8</v>
      </c>
      <c r="F16" s="128"/>
      <c r="G16" s="128"/>
      <c r="H16" s="129">
        <f t="shared" ref="H16" si="6">ROUND(F16*G16,2)</f>
        <v>0</v>
      </c>
      <c r="I16" s="130"/>
      <c r="J16" s="131"/>
      <c r="K16" s="125">
        <f t="shared" si="0"/>
        <v>0</v>
      </c>
      <c r="L16" s="126">
        <f t="shared" si="1"/>
        <v>0</v>
      </c>
      <c r="M16" s="125">
        <f t="shared" si="2"/>
        <v>0</v>
      </c>
      <c r="N16" s="125">
        <f t="shared" si="3"/>
        <v>0</v>
      </c>
      <c r="O16" s="125">
        <f t="shared" si="4"/>
        <v>0</v>
      </c>
      <c r="P16" s="125">
        <f t="shared" ref="P16" si="7">SUM(M16:O16)</f>
        <v>0</v>
      </c>
    </row>
    <row r="17" spans="1:16" s="24" customFormat="1" ht="26.4">
      <c r="A17" s="120">
        <f>A16+1</f>
        <v>2</v>
      </c>
      <c r="B17" s="121"/>
      <c r="C17" s="219" t="s">
        <v>204</v>
      </c>
      <c r="D17" s="122" t="s">
        <v>135</v>
      </c>
      <c r="E17" s="127">
        <v>1</v>
      </c>
      <c r="F17" s="128"/>
      <c r="G17" s="128"/>
      <c r="H17" s="129">
        <f t="shared" ref="H17" si="8">ROUND(F17*G17,2)</f>
        <v>0</v>
      </c>
      <c r="I17" s="130"/>
      <c r="J17" s="131"/>
      <c r="K17" s="125">
        <f t="shared" si="0"/>
        <v>0</v>
      </c>
      <c r="L17" s="126">
        <f t="shared" si="1"/>
        <v>0</v>
      </c>
      <c r="M17" s="125">
        <f t="shared" si="2"/>
        <v>0</v>
      </c>
      <c r="N17" s="125">
        <f t="shared" si="3"/>
        <v>0</v>
      </c>
      <c r="O17" s="125">
        <f t="shared" si="4"/>
        <v>0</v>
      </c>
      <c r="P17" s="125">
        <f t="shared" ref="P17:P96" si="9">SUM(M17:O17)</f>
        <v>0</v>
      </c>
    </row>
    <row r="18" spans="1:16" s="24" customFormat="1" ht="26.4">
      <c r="A18" s="120">
        <f t="shared" ref="A18:A81" si="10">A17+1</f>
        <v>3</v>
      </c>
      <c r="B18" s="121"/>
      <c r="C18" s="219" t="s">
        <v>250</v>
      </c>
      <c r="D18" s="122" t="s">
        <v>126</v>
      </c>
      <c r="E18" s="127">
        <v>1.5</v>
      </c>
      <c r="F18" s="128"/>
      <c r="G18" s="128"/>
      <c r="H18" s="129">
        <f t="shared" ref="H18" si="11">ROUND(F18*G18,2)</f>
        <v>0</v>
      </c>
      <c r="I18" s="130"/>
      <c r="J18" s="131"/>
      <c r="K18" s="125">
        <f t="shared" si="0"/>
        <v>0</v>
      </c>
      <c r="L18" s="126">
        <f t="shared" si="1"/>
        <v>0</v>
      </c>
      <c r="M18" s="125">
        <f t="shared" si="2"/>
        <v>0</v>
      </c>
      <c r="N18" s="125">
        <f t="shared" si="3"/>
        <v>0</v>
      </c>
      <c r="O18" s="125">
        <f t="shared" si="4"/>
        <v>0</v>
      </c>
      <c r="P18" s="125">
        <f t="shared" si="9"/>
        <v>0</v>
      </c>
    </row>
    <row r="19" spans="1:16" s="24" customFormat="1" ht="26.4">
      <c r="A19" s="120">
        <f t="shared" si="10"/>
        <v>4</v>
      </c>
      <c r="B19" s="121"/>
      <c r="C19" s="219" t="s">
        <v>251</v>
      </c>
      <c r="D19" s="122" t="s">
        <v>126</v>
      </c>
      <c r="E19" s="127">
        <v>1.5</v>
      </c>
      <c r="F19" s="128"/>
      <c r="G19" s="128"/>
      <c r="H19" s="129">
        <f t="shared" ref="H19" si="12">ROUND(F19*G19,2)</f>
        <v>0</v>
      </c>
      <c r="I19" s="130"/>
      <c r="J19" s="131"/>
      <c r="K19" s="125">
        <f t="shared" si="0"/>
        <v>0</v>
      </c>
      <c r="L19" s="126">
        <f t="shared" si="1"/>
        <v>0</v>
      </c>
      <c r="M19" s="125">
        <f t="shared" si="2"/>
        <v>0</v>
      </c>
      <c r="N19" s="125">
        <f t="shared" si="3"/>
        <v>0</v>
      </c>
      <c r="O19" s="125">
        <f t="shared" si="4"/>
        <v>0</v>
      </c>
      <c r="P19" s="125">
        <f t="shared" si="9"/>
        <v>0</v>
      </c>
    </row>
    <row r="20" spans="1:16" s="24" customFormat="1" ht="30.15" customHeight="1">
      <c r="A20" s="120">
        <f t="shared" si="10"/>
        <v>5</v>
      </c>
      <c r="B20" s="121"/>
      <c r="C20" s="219" t="s">
        <v>194</v>
      </c>
      <c r="D20" s="122" t="s">
        <v>135</v>
      </c>
      <c r="E20" s="127">
        <v>1</v>
      </c>
      <c r="F20" s="128"/>
      <c r="G20" s="128"/>
      <c r="H20" s="129">
        <f t="shared" ref="H20:H21" si="13">ROUND(F20*G20,2)</f>
        <v>0</v>
      </c>
      <c r="I20" s="130"/>
      <c r="J20" s="131"/>
      <c r="K20" s="125">
        <f t="shared" si="0"/>
        <v>0</v>
      </c>
      <c r="L20" s="126">
        <f t="shared" si="1"/>
        <v>0</v>
      </c>
      <c r="M20" s="125">
        <f t="shared" si="2"/>
        <v>0</v>
      </c>
      <c r="N20" s="125">
        <f t="shared" si="3"/>
        <v>0</v>
      </c>
      <c r="O20" s="125">
        <f t="shared" si="4"/>
        <v>0</v>
      </c>
      <c r="P20" s="125">
        <f t="shared" ref="P20:P21" si="14">SUM(M20:O20)</f>
        <v>0</v>
      </c>
    </row>
    <row r="21" spans="1:16" s="24" customFormat="1" ht="26.85" customHeight="1">
      <c r="A21" s="120">
        <f t="shared" si="10"/>
        <v>6</v>
      </c>
      <c r="B21" s="121"/>
      <c r="C21" s="219" t="s">
        <v>252</v>
      </c>
      <c r="D21" s="122" t="s">
        <v>126</v>
      </c>
      <c r="E21" s="127">
        <v>15</v>
      </c>
      <c r="F21" s="128"/>
      <c r="G21" s="128"/>
      <c r="H21" s="129">
        <f t="shared" si="13"/>
        <v>0</v>
      </c>
      <c r="I21" s="130"/>
      <c r="J21" s="131"/>
      <c r="K21" s="125">
        <f t="shared" si="0"/>
        <v>0</v>
      </c>
      <c r="L21" s="126">
        <f t="shared" si="1"/>
        <v>0</v>
      </c>
      <c r="M21" s="125">
        <f t="shared" si="2"/>
        <v>0</v>
      </c>
      <c r="N21" s="125">
        <f t="shared" si="3"/>
        <v>0</v>
      </c>
      <c r="O21" s="125">
        <f t="shared" si="4"/>
        <v>0</v>
      </c>
      <c r="P21" s="125">
        <f t="shared" si="14"/>
        <v>0</v>
      </c>
    </row>
    <row r="22" spans="1:16" s="24" customFormat="1" ht="14.4">
      <c r="A22" s="120"/>
      <c r="B22" s="121"/>
      <c r="C22" s="226" t="s">
        <v>127</v>
      </c>
      <c r="D22" s="122"/>
      <c r="E22" s="123"/>
      <c r="F22" s="124"/>
      <c r="G22" s="124"/>
      <c r="H22" s="117"/>
      <c r="I22" s="117"/>
      <c r="J22" s="117"/>
      <c r="K22" s="125">
        <f t="shared" si="0"/>
        <v>0</v>
      </c>
      <c r="L22" s="126">
        <f t="shared" si="1"/>
        <v>0</v>
      </c>
      <c r="M22" s="125">
        <f t="shared" si="2"/>
        <v>0</v>
      </c>
      <c r="N22" s="125">
        <f t="shared" si="3"/>
        <v>0</v>
      </c>
      <c r="O22" s="125">
        <f t="shared" si="4"/>
        <v>0</v>
      </c>
      <c r="P22" s="125">
        <f t="shared" si="9"/>
        <v>0</v>
      </c>
    </row>
    <row r="23" spans="1:16" s="83" customFormat="1">
      <c r="A23" s="120"/>
      <c r="B23" s="132"/>
      <c r="C23" s="227" t="s">
        <v>138</v>
      </c>
      <c r="D23" s="114"/>
      <c r="E23" s="115"/>
      <c r="F23" s="128"/>
      <c r="G23" s="128"/>
      <c r="H23" s="129">
        <f t="shared" ref="H23" si="15">ROUND(F23*G23,2)</f>
        <v>0</v>
      </c>
      <c r="I23" s="133"/>
      <c r="J23" s="133"/>
      <c r="K23" s="118">
        <f t="shared" si="0"/>
        <v>0</v>
      </c>
      <c r="L23" s="126">
        <f t="shared" si="1"/>
        <v>0</v>
      </c>
      <c r="M23" s="125">
        <f t="shared" si="2"/>
        <v>0</v>
      </c>
      <c r="N23" s="125">
        <f t="shared" si="3"/>
        <v>0</v>
      </c>
      <c r="O23" s="125">
        <f t="shared" si="4"/>
        <v>0</v>
      </c>
      <c r="P23" s="125">
        <f t="shared" ref="P23" si="16">SUM(M23:O23)</f>
        <v>0</v>
      </c>
    </row>
    <row r="24" spans="1:16" s="24" customFormat="1" ht="39.6">
      <c r="A24" s="120">
        <f>A21+1</f>
        <v>7</v>
      </c>
      <c r="B24" s="134"/>
      <c r="C24" s="220" t="s">
        <v>205</v>
      </c>
      <c r="D24" s="135" t="s">
        <v>66</v>
      </c>
      <c r="E24" s="136">
        <v>60</v>
      </c>
      <c r="F24" s="128"/>
      <c r="G24" s="128"/>
      <c r="H24" s="129">
        <f t="shared" ref="H24:H31" si="17">ROUND(F24*G24,2)</f>
        <v>0</v>
      </c>
      <c r="I24" s="130"/>
      <c r="J24" s="131"/>
      <c r="K24" s="125">
        <f t="shared" si="0"/>
        <v>0</v>
      </c>
      <c r="L24" s="126">
        <f t="shared" si="1"/>
        <v>0</v>
      </c>
      <c r="M24" s="125">
        <f t="shared" si="2"/>
        <v>0</v>
      </c>
      <c r="N24" s="125">
        <f t="shared" si="3"/>
        <v>0</v>
      </c>
      <c r="O24" s="125">
        <f t="shared" si="4"/>
        <v>0</v>
      </c>
      <c r="P24" s="125">
        <f t="shared" ref="P24:P25" si="18">SUM(M24:O24)</f>
        <v>0</v>
      </c>
    </row>
    <row r="25" spans="1:16" s="24" customFormat="1" ht="66">
      <c r="A25" s="120">
        <f t="shared" si="10"/>
        <v>8</v>
      </c>
      <c r="B25" s="134"/>
      <c r="C25" s="220" t="s">
        <v>206</v>
      </c>
      <c r="D25" s="135" t="s">
        <v>126</v>
      </c>
      <c r="E25" s="136">
        <v>0.3</v>
      </c>
      <c r="F25" s="128"/>
      <c r="G25" s="128"/>
      <c r="H25" s="129">
        <f t="shared" si="17"/>
        <v>0</v>
      </c>
      <c r="I25" s="137"/>
      <c r="J25" s="138"/>
      <c r="K25" s="125">
        <f t="shared" si="0"/>
        <v>0</v>
      </c>
      <c r="L25" s="126">
        <f t="shared" si="1"/>
        <v>0</v>
      </c>
      <c r="M25" s="125">
        <f t="shared" si="2"/>
        <v>0</v>
      </c>
      <c r="N25" s="125">
        <f t="shared" si="3"/>
        <v>0</v>
      </c>
      <c r="O25" s="125">
        <f t="shared" si="4"/>
        <v>0</v>
      </c>
      <c r="P25" s="125">
        <f t="shared" si="18"/>
        <v>0</v>
      </c>
    </row>
    <row r="26" spans="1:16" s="83" customFormat="1">
      <c r="A26" s="120"/>
      <c r="B26" s="132"/>
      <c r="C26" s="227" t="s">
        <v>134</v>
      </c>
      <c r="D26" s="114"/>
      <c r="E26" s="115"/>
      <c r="F26" s="128"/>
      <c r="G26" s="128"/>
      <c r="H26" s="129"/>
      <c r="I26" s="133"/>
      <c r="J26" s="133"/>
      <c r="K26" s="118">
        <f t="shared" si="0"/>
        <v>0</v>
      </c>
      <c r="L26" s="126">
        <f t="shared" si="1"/>
        <v>0</v>
      </c>
      <c r="M26" s="125">
        <f t="shared" si="2"/>
        <v>0</v>
      </c>
      <c r="N26" s="125">
        <f t="shared" si="3"/>
        <v>0</v>
      </c>
      <c r="O26" s="125">
        <f t="shared" si="4"/>
        <v>0</v>
      </c>
      <c r="P26" s="125">
        <f t="shared" si="9"/>
        <v>0</v>
      </c>
    </row>
    <row r="27" spans="1:16" s="24" customFormat="1" ht="39.6">
      <c r="A27" s="120">
        <f>A25+1</f>
        <v>9</v>
      </c>
      <c r="B27" s="139"/>
      <c r="C27" s="140" t="s">
        <v>207</v>
      </c>
      <c r="D27" s="141" t="s">
        <v>135</v>
      </c>
      <c r="E27" s="142">
        <v>1</v>
      </c>
      <c r="F27" s="128"/>
      <c r="G27" s="128"/>
      <c r="H27" s="129">
        <f t="shared" si="17"/>
        <v>0</v>
      </c>
      <c r="I27" s="143"/>
      <c r="J27" s="143"/>
      <c r="K27" s="125">
        <f t="shared" si="0"/>
        <v>0</v>
      </c>
      <c r="L27" s="126">
        <f t="shared" si="1"/>
        <v>0</v>
      </c>
      <c r="M27" s="125">
        <f t="shared" si="2"/>
        <v>0</v>
      </c>
      <c r="N27" s="125">
        <f t="shared" si="3"/>
        <v>0</v>
      </c>
      <c r="O27" s="125">
        <f t="shared" si="4"/>
        <v>0</v>
      </c>
      <c r="P27" s="125">
        <f t="shared" si="9"/>
        <v>0</v>
      </c>
    </row>
    <row r="28" spans="1:16" s="24" customFormat="1" ht="66">
      <c r="A28" s="120">
        <f t="shared" si="10"/>
        <v>10</v>
      </c>
      <c r="B28" s="121"/>
      <c r="C28" s="145" t="s">
        <v>208</v>
      </c>
      <c r="D28" s="141" t="s">
        <v>133</v>
      </c>
      <c r="E28" s="141">
        <v>0.31</v>
      </c>
      <c r="F28" s="128"/>
      <c r="G28" s="128"/>
      <c r="H28" s="129">
        <f t="shared" si="17"/>
        <v>0</v>
      </c>
      <c r="I28" s="138"/>
      <c r="J28" s="138"/>
      <c r="K28" s="125">
        <f t="shared" si="0"/>
        <v>0</v>
      </c>
      <c r="L28" s="126">
        <f t="shared" si="1"/>
        <v>0</v>
      </c>
      <c r="M28" s="125">
        <f t="shared" si="2"/>
        <v>0</v>
      </c>
      <c r="N28" s="125">
        <f t="shared" si="3"/>
        <v>0</v>
      </c>
      <c r="O28" s="125">
        <f t="shared" si="4"/>
        <v>0</v>
      </c>
      <c r="P28" s="125">
        <f t="shared" si="9"/>
        <v>0</v>
      </c>
    </row>
    <row r="29" spans="1:16" s="24" customFormat="1" ht="26.4">
      <c r="A29" s="120">
        <f t="shared" si="10"/>
        <v>11</v>
      </c>
      <c r="B29" s="144"/>
      <c r="C29" s="145" t="s">
        <v>209</v>
      </c>
      <c r="D29" s="142" t="s">
        <v>66</v>
      </c>
      <c r="E29" s="146">
        <v>17</v>
      </c>
      <c r="F29" s="128"/>
      <c r="G29" s="128"/>
      <c r="H29" s="129">
        <f t="shared" si="17"/>
        <v>0</v>
      </c>
      <c r="I29" s="143"/>
      <c r="J29" s="143"/>
      <c r="K29" s="125">
        <f t="shared" si="0"/>
        <v>0</v>
      </c>
      <c r="L29" s="126">
        <f t="shared" si="1"/>
        <v>0</v>
      </c>
      <c r="M29" s="125">
        <f t="shared" si="2"/>
        <v>0</v>
      </c>
      <c r="N29" s="125">
        <f t="shared" si="3"/>
        <v>0</v>
      </c>
      <c r="O29" s="125">
        <f t="shared" si="4"/>
        <v>0</v>
      </c>
      <c r="P29" s="125">
        <f t="shared" si="9"/>
        <v>0</v>
      </c>
    </row>
    <row r="30" spans="1:16" s="24" customFormat="1" ht="39.6">
      <c r="A30" s="120">
        <f t="shared" si="10"/>
        <v>12</v>
      </c>
      <c r="B30" s="144"/>
      <c r="C30" s="221" t="s">
        <v>136</v>
      </c>
      <c r="D30" s="142" t="s">
        <v>126</v>
      </c>
      <c r="E30" s="146">
        <v>0.4</v>
      </c>
      <c r="F30" s="128"/>
      <c r="G30" s="128"/>
      <c r="H30" s="129">
        <f t="shared" si="17"/>
        <v>0</v>
      </c>
      <c r="I30" s="143"/>
      <c r="J30" s="143"/>
      <c r="K30" s="125">
        <f t="shared" si="0"/>
        <v>0</v>
      </c>
      <c r="L30" s="126">
        <f t="shared" si="1"/>
        <v>0</v>
      </c>
      <c r="M30" s="125">
        <f t="shared" si="2"/>
        <v>0</v>
      </c>
      <c r="N30" s="125">
        <f t="shared" si="3"/>
        <v>0</v>
      </c>
      <c r="O30" s="125">
        <f t="shared" si="4"/>
        <v>0</v>
      </c>
      <c r="P30" s="125">
        <f t="shared" si="9"/>
        <v>0</v>
      </c>
    </row>
    <row r="31" spans="1:16" s="24" customFormat="1">
      <c r="A31" s="120">
        <f t="shared" si="10"/>
        <v>13</v>
      </c>
      <c r="B31" s="144"/>
      <c r="C31" s="228" t="s">
        <v>137</v>
      </c>
      <c r="D31" s="139" t="s">
        <v>66</v>
      </c>
      <c r="E31" s="147">
        <f>E29</f>
        <v>17</v>
      </c>
      <c r="F31" s="128"/>
      <c r="G31" s="128"/>
      <c r="H31" s="129">
        <f t="shared" si="17"/>
        <v>0</v>
      </c>
      <c r="I31" s="143"/>
      <c r="J31" s="143"/>
      <c r="K31" s="125">
        <f t="shared" si="0"/>
        <v>0</v>
      </c>
      <c r="L31" s="126">
        <f t="shared" si="1"/>
        <v>0</v>
      </c>
      <c r="M31" s="125">
        <f t="shared" si="2"/>
        <v>0</v>
      </c>
      <c r="N31" s="125">
        <f t="shared" si="3"/>
        <v>0</v>
      </c>
      <c r="O31" s="125">
        <f t="shared" si="4"/>
        <v>0</v>
      </c>
      <c r="P31" s="125">
        <f t="shared" si="9"/>
        <v>0</v>
      </c>
    </row>
    <row r="32" spans="1:16" s="83" customFormat="1">
      <c r="A32" s="120"/>
      <c r="B32" s="132"/>
      <c r="C32" s="227" t="s">
        <v>139</v>
      </c>
      <c r="D32" s="114"/>
      <c r="E32" s="115"/>
      <c r="F32" s="128"/>
      <c r="G32" s="128"/>
      <c r="H32" s="129"/>
      <c r="I32" s="133"/>
      <c r="J32" s="133"/>
      <c r="K32" s="118">
        <f t="shared" si="0"/>
        <v>0</v>
      </c>
      <c r="L32" s="126">
        <f t="shared" si="1"/>
        <v>0</v>
      </c>
      <c r="M32" s="125">
        <f t="shared" si="2"/>
        <v>0</v>
      </c>
      <c r="N32" s="125">
        <f t="shared" si="3"/>
        <v>0</v>
      </c>
      <c r="O32" s="125">
        <f t="shared" si="4"/>
        <v>0</v>
      </c>
      <c r="P32" s="125">
        <f t="shared" ref="P32:P33" si="19">SUM(M32:O32)</f>
        <v>0</v>
      </c>
    </row>
    <row r="33" spans="1:16" s="24" customFormat="1" ht="26.4">
      <c r="A33" s="120">
        <f>A31+1</f>
        <v>14</v>
      </c>
      <c r="B33" s="148"/>
      <c r="C33" s="229" t="s">
        <v>140</v>
      </c>
      <c r="D33" s="149" t="s">
        <v>126</v>
      </c>
      <c r="E33" s="130">
        <v>5.5</v>
      </c>
      <c r="F33" s="128"/>
      <c r="G33" s="128"/>
      <c r="H33" s="129">
        <f t="shared" ref="H33" si="20">ROUND(F33*G33,2)</f>
        <v>0</v>
      </c>
      <c r="I33" s="130"/>
      <c r="J33" s="131"/>
      <c r="K33" s="125">
        <f t="shared" si="0"/>
        <v>0</v>
      </c>
      <c r="L33" s="126">
        <f t="shared" si="1"/>
        <v>0</v>
      </c>
      <c r="M33" s="125">
        <f t="shared" si="2"/>
        <v>0</v>
      </c>
      <c r="N33" s="125">
        <f t="shared" si="3"/>
        <v>0</v>
      </c>
      <c r="O33" s="125">
        <f t="shared" si="4"/>
        <v>0</v>
      </c>
      <c r="P33" s="125">
        <f t="shared" si="19"/>
        <v>0</v>
      </c>
    </row>
    <row r="34" spans="1:16" s="24" customFormat="1">
      <c r="A34" s="120"/>
      <c r="B34" s="132"/>
      <c r="C34" s="227" t="s">
        <v>174</v>
      </c>
      <c r="D34" s="114"/>
      <c r="E34" s="115"/>
      <c r="F34" s="128"/>
      <c r="G34" s="128"/>
      <c r="H34" s="129">
        <f t="shared" ref="H34:H41" si="21">ROUND(F34*G34,2)</f>
        <v>0</v>
      </c>
      <c r="I34" s="133"/>
      <c r="J34" s="133"/>
      <c r="K34" s="125">
        <f t="shared" si="0"/>
        <v>0</v>
      </c>
      <c r="L34" s="126">
        <f t="shared" si="1"/>
        <v>0</v>
      </c>
      <c r="M34" s="125">
        <f t="shared" si="2"/>
        <v>0</v>
      </c>
      <c r="N34" s="125">
        <f t="shared" si="3"/>
        <v>0</v>
      </c>
      <c r="O34" s="125">
        <f t="shared" si="4"/>
        <v>0</v>
      </c>
      <c r="P34" s="125">
        <f t="shared" ref="P34:P41" si="22">SUM(M34:O34)</f>
        <v>0</v>
      </c>
    </row>
    <row r="35" spans="1:16" s="24" customFormat="1" ht="26.4">
      <c r="A35" s="120">
        <f>A33+1</f>
        <v>15</v>
      </c>
      <c r="B35" s="121"/>
      <c r="C35" s="183" t="s">
        <v>183</v>
      </c>
      <c r="D35" s="149" t="s">
        <v>20</v>
      </c>
      <c r="E35" s="115">
        <v>99.61</v>
      </c>
      <c r="F35" s="128"/>
      <c r="G35" s="128"/>
      <c r="H35" s="129">
        <f t="shared" si="21"/>
        <v>0</v>
      </c>
      <c r="I35" s="138"/>
      <c r="J35" s="138"/>
      <c r="K35" s="125">
        <f t="shared" si="0"/>
        <v>0</v>
      </c>
      <c r="L35" s="126">
        <f t="shared" si="1"/>
        <v>0</v>
      </c>
      <c r="M35" s="125">
        <f t="shared" si="2"/>
        <v>0</v>
      </c>
      <c r="N35" s="125">
        <f t="shared" si="3"/>
        <v>0</v>
      </c>
      <c r="O35" s="125">
        <f t="shared" si="4"/>
        <v>0</v>
      </c>
      <c r="P35" s="125">
        <f t="shared" si="22"/>
        <v>0</v>
      </c>
    </row>
    <row r="36" spans="1:16" s="24" customFormat="1" ht="26.4">
      <c r="A36" s="120">
        <f t="shared" si="10"/>
        <v>16</v>
      </c>
      <c r="B36" s="121"/>
      <c r="C36" s="183" t="s">
        <v>210</v>
      </c>
      <c r="D36" s="149" t="s">
        <v>20</v>
      </c>
      <c r="E36" s="115">
        <v>99.61</v>
      </c>
      <c r="F36" s="128"/>
      <c r="G36" s="128"/>
      <c r="H36" s="129">
        <f t="shared" si="21"/>
        <v>0</v>
      </c>
      <c r="I36" s="138"/>
      <c r="J36" s="138"/>
      <c r="K36" s="125">
        <f t="shared" si="0"/>
        <v>0</v>
      </c>
      <c r="L36" s="126">
        <f t="shared" si="1"/>
        <v>0</v>
      </c>
      <c r="M36" s="125">
        <f t="shared" si="2"/>
        <v>0</v>
      </c>
      <c r="N36" s="125">
        <f t="shared" si="3"/>
        <v>0</v>
      </c>
      <c r="O36" s="125">
        <f t="shared" si="4"/>
        <v>0</v>
      </c>
      <c r="P36" s="125">
        <f t="shared" si="22"/>
        <v>0</v>
      </c>
    </row>
    <row r="37" spans="1:16" s="24" customFormat="1" ht="26.4">
      <c r="A37" s="120">
        <f t="shared" si="10"/>
        <v>17</v>
      </c>
      <c r="B37" s="150"/>
      <c r="C37" s="230" t="s">
        <v>176</v>
      </c>
      <c r="D37" s="135" t="s">
        <v>20</v>
      </c>
      <c r="E37" s="115">
        <v>99.61</v>
      </c>
      <c r="F37" s="128"/>
      <c r="G37" s="128"/>
      <c r="H37" s="129">
        <f t="shared" si="21"/>
        <v>0</v>
      </c>
      <c r="I37" s="151"/>
      <c r="J37" s="151"/>
      <c r="K37" s="125">
        <f t="shared" si="0"/>
        <v>0</v>
      </c>
      <c r="L37" s="126">
        <f t="shared" si="1"/>
        <v>0</v>
      </c>
      <c r="M37" s="125">
        <f t="shared" si="2"/>
        <v>0</v>
      </c>
      <c r="N37" s="125">
        <f t="shared" si="3"/>
        <v>0</v>
      </c>
      <c r="O37" s="125">
        <f t="shared" si="4"/>
        <v>0</v>
      </c>
      <c r="P37" s="125">
        <f t="shared" si="22"/>
        <v>0</v>
      </c>
    </row>
    <row r="38" spans="1:16" s="24" customFormat="1">
      <c r="A38" s="120">
        <f t="shared" si="10"/>
        <v>18</v>
      </c>
      <c r="B38" s="121"/>
      <c r="C38" s="220" t="s">
        <v>211</v>
      </c>
      <c r="D38" s="149" t="s">
        <v>20</v>
      </c>
      <c r="E38" s="115">
        <v>99.61</v>
      </c>
      <c r="F38" s="128"/>
      <c r="G38" s="128"/>
      <c r="H38" s="129">
        <f t="shared" si="21"/>
        <v>0</v>
      </c>
      <c r="I38" s="138"/>
      <c r="J38" s="138"/>
      <c r="K38" s="125">
        <f t="shared" si="0"/>
        <v>0</v>
      </c>
      <c r="L38" s="126">
        <f t="shared" si="1"/>
        <v>0</v>
      </c>
      <c r="M38" s="125">
        <f t="shared" si="2"/>
        <v>0</v>
      </c>
      <c r="N38" s="125">
        <f t="shared" si="3"/>
        <v>0</v>
      </c>
      <c r="O38" s="125">
        <f t="shared" si="4"/>
        <v>0</v>
      </c>
      <c r="P38" s="125">
        <f t="shared" si="22"/>
        <v>0</v>
      </c>
    </row>
    <row r="39" spans="1:16" s="24" customFormat="1" ht="26.4">
      <c r="A39" s="120">
        <f t="shared" si="10"/>
        <v>19</v>
      </c>
      <c r="B39" s="121"/>
      <c r="C39" s="183" t="s">
        <v>212</v>
      </c>
      <c r="D39" s="149" t="s">
        <v>20</v>
      </c>
      <c r="E39" s="115">
        <v>99.61</v>
      </c>
      <c r="F39" s="128"/>
      <c r="G39" s="128"/>
      <c r="H39" s="129">
        <f t="shared" si="21"/>
        <v>0</v>
      </c>
      <c r="I39" s="138"/>
      <c r="J39" s="138"/>
      <c r="K39" s="125">
        <f t="shared" si="0"/>
        <v>0</v>
      </c>
      <c r="L39" s="126">
        <f t="shared" si="1"/>
        <v>0</v>
      </c>
      <c r="M39" s="125">
        <f t="shared" si="2"/>
        <v>0</v>
      </c>
      <c r="N39" s="125">
        <f t="shared" si="3"/>
        <v>0</v>
      </c>
      <c r="O39" s="125">
        <f t="shared" si="4"/>
        <v>0</v>
      </c>
      <c r="P39" s="125">
        <f t="shared" si="22"/>
        <v>0</v>
      </c>
    </row>
    <row r="40" spans="1:16" s="24" customFormat="1" ht="26.4">
      <c r="A40" s="120">
        <f t="shared" si="10"/>
        <v>20</v>
      </c>
      <c r="B40" s="121"/>
      <c r="C40" s="183" t="s">
        <v>213</v>
      </c>
      <c r="D40" s="149" t="s">
        <v>20</v>
      </c>
      <c r="E40" s="115">
        <v>99.61</v>
      </c>
      <c r="F40" s="128"/>
      <c r="G40" s="128"/>
      <c r="H40" s="129">
        <f t="shared" si="21"/>
        <v>0</v>
      </c>
      <c r="I40" s="138"/>
      <c r="J40" s="138"/>
      <c r="K40" s="125">
        <f t="shared" si="0"/>
        <v>0</v>
      </c>
      <c r="L40" s="126">
        <f t="shared" si="1"/>
        <v>0</v>
      </c>
      <c r="M40" s="125">
        <f t="shared" si="2"/>
        <v>0</v>
      </c>
      <c r="N40" s="125">
        <f t="shared" si="3"/>
        <v>0</v>
      </c>
      <c r="O40" s="125">
        <f t="shared" si="4"/>
        <v>0</v>
      </c>
      <c r="P40" s="125">
        <f t="shared" si="22"/>
        <v>0</v>
      </c>
    </row>
    <row r="41" spans="1:16" s="24" customFormat="1" ht="26.4">
      <c r="A41" s="120">
        <f t="shared" si="10"/>
        <v>21</v>
      </c>
      <c r="B41" s="121"/>
      <c r="C41" s="152" t="s">
        <v>182</v>
      </c>
      <c r="D41" s="149" t="s">
        <v>20</v>
      </c>
      <c r="E41" s="115">
        <v>99.61</v>
      </c>
      <c r="F41" s="128"/>
      <c r="G41" s="128"/>
      <c r="H41" s="129">
        <f t="shared" si="21"/>
        <v>0</v>
      </c>
      <c r="I41" s="138"/>
      <c r="J41" s="138"/>
      <c r="K41" s="125">
        <f t="shared" si="0"/>
        <v>0</v>
      </c>
      <c r="L41" s="126">
        <f t="shared" si="1"/>
        <v>0</v>
      </c>
      <c r="M41" s="125">
        <f t="shared" si="2"/>
        <v>0</v>
      </c>
      <c r="N41" s="125">
        <f t="shared" si="3"/>
        <v>0</v>
      </c>
      <c r="O41" s="125">
        <f t="shared" si="4"/>
        <v>0</v>
      </c>
      <c r="P41" s="125">
        <f t="shared" si="22"/>
        <v>0</v>
      </c>
    </row>
    <row r="42" spans="1:16" s="24" customFormat="1" ht="14.4">
      <c r="A42" s="120"/>
      <c r="B42" s="121"/>
      <c r="C42" s="226" t="s">
        <v>128</v>
      </c>
      <c r="D42" s="122"/>
      <c r="E42" s="127"/>
      <c r="F42" s="124"/>
      <c r="G42" s="124"/>
      <c r="H42" s="117"/>
      <c r="I42" s="117"/>
      <c r="J42" s="117"/>
      <c r="K42" s="125">
        <f t="shared" si="0"/>
        <v>0</v>
      </c>
      <c r="L42" s="126">
        <f t="shared" si="1"/>
        <v>0</v>
      </c>
      <c r="M42" s="125">
        <f t="shared" si="2"/>
        <v>0</v>
      </c>
      <c r="N42" s="125">
        <f t="shared" si="3"/>
        <v>0</v>
      </c>
      <c r="O42" s="125">
        <f t="shared" si="4"/>
        <v>0</v>
      </c>
      <c r="P42" s="125">
        <f t="shared" si="9"/>
        <v>0</v>
      </c>
    </row>
    <row r="43" spans="1:16" s="84" customFormat="1">
      <c r="A43" s="120"/>
      <c r="B43" s="132"/>
      <c r="C43" s="227" t="s">
        <v>184</v>
      </c>
      <c r="D43" s="114"/>
      <c r="E43" s="115"/>
      <c r="F43" s="128"/>
      <c r="G43" s="128"/>
      <c r="H43" s="129">
        <f t="shared" ref="H43" si="23">ROUND(F43*G43,2)</f>
        <v>0</v>
      </c>
      <c r="I43" s="153"/>
      <c r="J43" s="153"/>
      <c r="K43" s="154">
        <f t="shared" si="0"/>
        <v>0</v>
      </c>
      <c r="L43" s="124">
        <f t="shared" si="1"/>
        <v>0</v>
      </c>
      <c r="M43" s="154">
        <f t="shared" si="2"/>
        <v>0</v>
      </c>
      <c r="N43" s="154">
        <f t="shared" si="3"/>
        <v>0</v>
      </c>
      <c r="O43" s="154">
        <f t="shared" si="4"/>
        <v>0</v>
      </c>
      <c r="P43" s="154">
        <f t="shared" ref="P43" si="24">SUM(M43:O43)</f>
        <v>0</v>
      </c>
    </row>
    <row r="44" spans="1:16" s="24" customFormat="1" ht="26.4">
      <c r="A44" s="120">
        <f>A41+1</f>
        <v>22</v>
      </c>
      <c r="B44" s="122"/>
      <c r="C44" s="219" t="s">
        <v>214</v>
      </c>
      <c r="D44" s="122" t="s">
        <v>20</v>
      </c>
      <c r="E44" s="155">
        <v>300.82</v>
      </c>
      <c r="F44" s="128"/>
      <c r="G44" s="128"/>
      <c r="H44" s="138">
        <f t="shared" ref="H44:H47" si="25">ROUND(F44*G44,2)</f>
        <v>0</v>
      </c>
      <c r="I44" s="138"/>
      <c r="J44" s="138"/>
      <c r="K44" s="125">
        <f t="shared" si="0"/>
        <v>0</v>
      </c>
      <c r="L44" s="126">
        <f t="shared" si="1"/>
        <v>0</v>
      </c>
      <c r="M44" s="125">
        <f t="shared" si="2"/>
        <v>0</v>
      </c>
      <c r="N44" s="125">
        <f t="shared" si="3"/>
        <v>0</v>
      </c>
      <c r="O44" s="125">
        <f t="shared" si="4"/>
        <v>0</v>
      </c>
      <c r="P44" s="125">
        <f t="shared" si="9"/>
        <v>0</v>
      </c>
    </row>
    <row r="45" spans="1:16" s="24" customFormat="1" ht="26.4">
      <c r="A45" s="120">
        <f t="shared" si="10"/>
        <v>23</v>
      </c>
      <c r="B45" s="122"/>
      <c r="C45" s="219" t="s">
        <v>215</v>
      </c>
      <c r="D45" s="122" t="s">
        <v>20</v>
      </c>
      <c r="E45" s="155">
        <v>300.82</v>
      </c>
      <c r="F45" s="128"/>
      <c r="G45" s="128"/>
      <c r="H45" s="138">
        <f t="shared" ref="H45" si="26">ROUND(F45*G45,2)</f>
        <v>0</v>
      </c>
      <c r="I45" s="138"/>
      <c r="J45" s="138"/>
      <c r="K45" s="125">
        <f t="shared" si="0"/>
        <v>0</v>
      </c>
      <c r="L45" s="126">
        <f t="shared" si="1"/>
        <v>0</v>
      </c>
      <c r="M45" s="125">
        <f t="shared" si="2"/>
        <v>0</v>
      </c>
      <c r="N45" s="125">
        <f t="shared" si="3"/>
        <v>0</v>
      </c>
      <c r="O45" s="125">
        <f t="shared" si="4"/>
        <v>0</v>
      </c>
      <c r="P45" s="125">
        <f t="shared" ref="P45" si="27">SUM(M45:O45)</f>
        <v>0</v>
      </c>
    </row>
    <row r="46" spans="1:16" s="24" customFormat="1" ht="26.4">
      <c r="A46" s="120">
        <f t="shared" si="10"/>
        <v>24</v>
      </c>
      <c r="B46" s="122"/>
      <c r="C46" s="219" t="s">
        <v>185</v>
      </c>
      <c r="D46" s="122" t="s">
        <v>20</v>
      </c>
      <c r="E46" s="155">
        <v>300.82</v>
      </c>
      <c r="F46" s="128"/>
      <c r="G46" s="128"/>
      <c r="H46" s="138">
        <f t="shared" si="25"/>
        <v>0</v>
      </c>
      <c r="I46" s="130"/>
      <c r="J46" s="131"/>
      <c r="K46" s="125">
        <f t="shared" si="0"/>
        <v>0</v>
      </c>
      <c r="L46" s="126">
        <f t="shared" ref="L46:L77" si="28">ROUND(F46*E46,2)</f>
        <v>0</v>
      </c>
      <c r="M46" s="125">
        <f t="shared" ref="M46:M77" si="29">ROUND(H46*E46,2)</f>
        <v>0</v>
      </c>
      <c r="N46" s="125">
        <f t="shared" si="3"/>
        <v>0</v>
      </c>
      <c r="O46" s="125">
        <f t="shared" si="4"/>
        <v>0</v>
      </c>
      <c r="P46" s="125">
        <f t="shared" si="9"/>
        <v>0</v>
      </c>
    </row>
    <row r="47" spans="1:16" s="24" customFormat="1">
      <c r="A47" s="120">
        <f t="shared" si="10"/>
        <v>25</v>
      </c>
      <c r="B47" s="122"/>
      <c r="C47" s="156" t="s">
        <v>186</v>
      </c>
      <c r="D47" s="157" t="s">
        <v>20</v>
      </c>
      <c r="E47" s="155">
        <v>300.82</v>
      </c>
      <c r="F47" s="128"/>
      <c r="G47" s="128"/>
      <c r="H47" s="129">
        <f t="shared" si="25"/>
        <v>0</v>
      </c>
      <c r="I47" s="137"/>
      <c r="J47" s="137"/>
      <c r="K47" s="125">
        <f t="shared" si="0"/>
        <v>0</v>
      </c>
      <c r="L47" s="126">
        <f t="shared" si="28"/>
        <v>0</v>
      </c>
      <c r="M47" s="125">
        <f t="shared" si="29"/>
        <v>0</v>
      </c>
      <c r="N47" s="125">
        <f t="shared" si="3"/>
        <v>0</v>
      </c>
      <c r="O47" s="125">
        <f t="shared" si="4"/>
        <v>0</v>
      </c>
      <c r="P47" s="125">
        <f t="shared" si="9"/>
        <v>0</v>
      </c>
    </row>
    <row r="48" spans="1:16" s="84" customFormat="1">
      <c r="A48" s="120"/>
      <c r="B48" s="132"/>
      <c r="C48" s="227" t="s">
        <v>167</v>
      </c>
      <c r="D48" s="114"/>
      <c r="E48" s="115"/>
      <c r="F48" s="128"/>
      <c r="G48" s="128"/>
      <c r="H48" s="129">
        <f t="shared" ref="H48:H54" si="30">ROUND(F48*G48,2)</f>
        <v>0</v>
      </c>
      <c r="I48" s="153"/>
      <c r="J48" s="153"/>
      <c r="K48" s="154">
        <f t="shared" si="0"/>
        <v>0</v>
      </c>
      <c r="L48" s="124">
        <f t="shared" si="28"/>
        <v>0</v>
      </c>
      <c r="M48" s="154">
        <f t="shared" si="29"/>
        <v>0</v>
      </c>
      <c r="N48" s="154">
        <f t="shared" si="3"/>
        <v>0</v>
      </c>
      <c r="O48" s="154">
        <f t="shared" si="4"/>
        <v>0</v>
      </c>
      <c r="P48" s="154">
        <f t="shared" si="9"/>
        <v>0</v>
      </c>
    </row>
    <row r="49" spans="1:16" s="84" customFormat="1" ht="26.4">
      <c r="A49" s="120">
        <f>A47+1</f>
        <v>26</v>
      </c>
      <c r="B49" s="158"/>
      <c r="C49" s="222" t="s">
        <v>216</v>
      </c>
      <c r="D49" s="158" t="s">
        <v>20</v>
      </c>
      <c r="E49" s="158">
        <v>300.82</v>
      </c>
      <c r="F49" s="128"/>
      <c r="G49" s="128"/>
      <c r="H49" s="129">
        <f t="shared" si="30"/>
        <v>0</v>
      </c>
      <c r="I49" s="138"/>
      <c r="J49" s="138"/>
      <c r="K49" s="154">
        <f t="shared" si="0"/>
        <v>0</v>
      </c>
      <c r="L49" s="124">
        <f t="shared" si="28"/>
        <v>0</v>
      </c>
      <c r="M49" s="154">
        <f t="shared" si="29"/>
        <v>0</v>
      </c>
      <c r="N49" s="154">
        <f t="shared" si="3"/>
        <v>0</v>
      </c>
      <c r="O49" s="154">
        <f t="shared" si="4"/>
        <v>0</v>
      </c>
      <c r="P49" s="154">
        <f t="shared" si="9"/>
        <v>0</v>
      </c>
    </row>
    <row r="50" spans="1:16" s="84" customFormat="1" ht="26.4">
      <c r="A50" s="120">
        <f t="shared" si="10"/>
        <v>27</v>
      </c>
      <c r="B50" s="132"/>
      <c r="C50" s="222" t="s">
        <v>168</v>
      </c>
      <c r="D50" s="114" t="s">
        <v>66</v>
      </c>
      <c r="E50" s="115">
        <v>32.6</v>
      </c>
      <c r="F50" s="128"/>
      <c r="G50" s="128"/>
      <c r="H50" s="129">
        <f t="shared" si="30"/>
        <v>0</v>
      </c>
      <c r="I50" s="138"/>
      <c r="J50" s="138"/>
      <c r="K50" s="154">
        <f t="shared" si="0"/>
        <v>0</v>
      </c>
      <c r="L50" s="124">
        <f t="shared" si="28"/>
        <v>0</v>
      </c>
      <c r="M50" s="154">
        <f t="shared" si="29"/>
        <v>0</v>
      </c>
      <c r="N50" s="154">
        <f t="shared" si="3"/>
        <v>0</v>
      </c>
      <c r="O50" s="154">
        <f t="shared" si="4"/>
        <v>0</v>
      </c>
      <c r="P50" s="154">
        <f t="shared" si="9"/>
        <v>0</v>
      </c>
    </row>
    <row r="51" spans="1:16" s="84" customFormat="1" ht="26.4">
      <c r="A51" s="120">
        <f t="shared" si="10"/>
        <v>28</v>
      </c>
      <c r="B51" s="132"/>
      <c r="C51" s="222" t="s">
        <v>170</v>
      </c>
      <c r="D51" s="114" t="s">
        <v>66</v>
      </c>
      <c r="E51" s="115">
        <f>4*4.7</f>
        <v>18.8</v>
      </c>
      <c r="F51" s="128"/>
      <c r="G51" s="128"/>
      <c r="H51" s="129">
        <f t="shared" ref="H51" si="31">ROUND(F51*G51,2)</f>
        <v>0</v>
      </c>
      <c r="I51" s="138"/>
      <c r="J51" s="138"/>
      <c r="K51" s="154">
        <f t="shared" si="0"/>
        <v>0</v>
      </c>
      <c r="L51" s="124">
        <f t="shared" si="28"/>
        <v>0</v>
      </c>
      <c r="M51" s="154">
        <f t="shared" si="29"/>
        <v>0</v>
      </c>
      <c r="N51" s="154">
        <f t="shared" si="3"/>
        <v>0</v>
      </c>
      <c r="O51" s="154">
        <f t="shared" si="4"/>
        <v>0</v>
      </c>
      <c r="P51" s="154">
        <f t="shared" ref="P51" si="32">SUM(M51:O51)</f>
        <v>0</v>
      </c>
    </row>
    <row r="52" spans="1:16" s="84" customFormat="1" ht="26.4">
      <c r="A52" s="120">
        <f t="shared" si="10"/>
        <v>29</v>
      </c>
      <c r="B52" s="132"/>
      <c r="C52" s="222" t="s">
        <v>169</v>
      </c>
      <c r="D52" s="114" t="s">
        <v>66</v>
      </c>
      <c r="E52" s="115">
        <v>60.5</v>
      </c>
      <c r="F52" s="128"/>
      <c r="G52" s="128"/>
      <c r="H52" s="129">
        <f t="shared" ref="H52" si="33">ROUND(F52*G52,2)</f>
        <v>0</v>
      </c>
      <c r="I52" s="138"/>
      <c r="J52" s="138"/>
      <c r="K52" s="154">
        <f t="shared" si="0"/>
        <v>0</v>
      </c>
      <c r="L52" s="124">
        <f t="shared" si="28"/>
        <v>0</v>
      </c>
      <c r="M52" s="154">
        <f t="shared" si="29"/>
        <v>0</v>
      </c>
      <c r="N52" s="154">
        <f t="shared" si="3"/>
        <v>0</v>
      </c>
      <c r="O52" s="154">
        <f t="shared" si="4"/>
        <v>0</v>
      </c>
      <c r="P52" s="154">
        <f t="shared" ref="P52:P53" si="34">SUM(M52:O52)</f>
        <v>0</v>
      </c>
    </row>
    <row r="53" spans="1:16" s="24" customFormat="1" ht="26.4">
      <c r="A53" s="120">
        <f t="shared" si="10"/>
        <v>30</v>
      </c>
      <c r="B53" s="121"/>
      <c r="C53" s="219" t="s">
        <v>217</v>
      </c>
      <c r="D53" s="122" t="s">
        <v>135</v>
      </c>
      <c r="E53" s="127">
        <v>3</v>
      </c>
      <c r="F53" s="128"/>
      <c r="G53" s="128"/>
      <c r="H53" s="129">
        <f t="shared" ref="H53" si="35">ROUND(F53*G53,2)</f>
        <v>0</v>
      </c>
      <c r="I53" s="138"/>
      <c r="J53" s="138"/>
      <c r="K53" s="125">
        <f t="shared" si="0"/>
        <v>0</v>
      </c>
      <c r="L53" s="126">
        <f t="shared" si="28"/>
        <v>0</v>
      </c>
      <c r="M53" s="125">
        <f t="shared" si="29"/>
        <v>0</v>
      </c>
      <c r="N53" s="125">
        <f t="shared" si="3"/>
        <v>0</v>
      </c>
      <c r="O53" s="125">
        <f t="shared" si="4"/>
        <v>0</v>
      </c>
      <c r="P53" s="125">
        <f t="shared" si="34"/>
        <v>0</v>
      </c>
    </row>
    <row r="54" spans="1:16" s="84" customFormat="1" ht="118.8">
      <c r="A54" s="120">
        <f t="shared" si="10"/>
        <v>31</v>
      </c>
      <c r="B54" s="132"/>
      <c r="C54" s="222" t="s">
        <v>218</v>
      </c>
      <c r="D54" s="114" t="s">
        <v>135</v>
      </c>
      <c r="E54" s="115">
        <v>1</v>
      </c>
      <c r="F54" s="128"/>
      <c r="G54" s="128"/>
      <c r="H54" s="129">
        <f t="shared" si="30"/>
        <v>0</v>
      </c>
      <c r="I54" s="138"/>
      <c r="J54" s="159"/>
      <c r="K54" s="154">
        <f t="shared" si="0"/>
        <v>0</v>
      </c>
      <c r="L54" s="124">
        <f t="shared" si="28"/>
        <v>0</v>
      </c>
      <c r="M54" s="154">
        <f t="shared" si="29"/>
        <v>0</v>
      </c>
      <c r="N54" s="154">
        <f t="shared" si="3"/>
        <v>0</v>
      </c>
      <c r="O54" s="154">
        <f t="shared" si="4"/>
        <v>0</v>
      </c>
      <c r="P54" s="154">
        <f t="shared" si="9"/>
        <v>0</v>
      </c>
    </row>
    <row r="55" spans="1:16" s="24" customFormat="1" ht="15" customHeight="1">
      <c r="A55" s="120"/>
      <c r="B55" s="121"/>
      <c r="C55" s="226" t="s">
        <v>129</v>
      </c>
      <c r="D55" s="122"/>
      <c r="E55" s="127"/>
      <c r="F55" s="124"/>
      <c r="G55" s="124"/>
      <c r="H55" s="117"/>
      <c r="I55" s="117"/>
      <c r="J55" s="160"/>
      <c r="K55" s="125">
        <f>SUM(H55:I55)</f>
        <v>0</v>
      </c>
      <c r="L55" s="126">
        <f t="shared" si="28"/>
        <v>0</v>
      </c>
      <c r="M55" s="125">
        <f t="shared" si="29"/>
        <v>0</v>
      </c>
      <c r="N55" s="125"/>
      <c r="O55" s="125"/>
      <c r="P55" s="125"/>
    </row>
    <row r="56" spans="1:16" s="24" customFormat="1" ht="39.6">
      <c r="A56" s="120">
        <f>A54+1</f>
        <v>32</v>
      </c>
      <c r="B56" s="122"/>
      <c r="C56" s="219" t="s">
        <v>219</v>
      </c>
      <c r="D56" s="161" t="s">
        <v>142</v>
      </c>
      <c r="E56" s="162">
        <v>2</v>
      </c>
      <c r="F56" s="128"/>
      <c r="G56" s="128"/>
      <c r="H56" s="129">
        <f t="shared" ref="H56:H59" si="36">ROUND(F56*G56,2)</f>
        <v>0</v>
      </c>
      <c r="I56" s="138"/>
      <c r="J56" s="138"/>
      <c r="K56" s="118">
        <f t="shared" ref="K56:K71" si="37">SUM(H56:J56)</f>
        <v>0</v>
      </c>
      <c r="L56" s="126">
        <f t="shared" si="28"/>
        <v>0</v>
      </c>
      <c r="M56" s="125">
        <f t="shared" si="29"/>
        <v>0</v>
      </c>
      <c r="N56" s="125">
        <f t="shared" ref="N56:N71" si="38">ROUND(I56*E56,2)</f>
        <v>0</v>
      </c>
      <c r="O56" s="125">
        <f t="shared" ref="O56:O71" si="39">ROUND(J56*E56,2)</f>
        <v>0</v>
      </c>
      <c r="P56" s="125">
        <f t="shared" ref="P56" si="40">SUM(M56:O56)</f>
        <v>0</v>
      </c>
    </row>
    <row r="57" spans="1:16" s="84" customFormat="1" ht="39.6">
      <c r="A57" s="120">
        <f t="shared" si="10"/>
        <v>33</v>
      </c>
      <c r="B57" s="163"/>
      <c r="C57" s="219" t="s">
        <v>220</v>
      </c>
      <c r="D57" s="161" t="s">
        <v>142</v>
      </c>
      <c r="E57" s="164">
        <v>1</v>
      </c>
      <c r="F57" s="128"/>
      <c r="G57" s="128"/>
      <c r="H57" s="129">
        <f t="shared" si="36"/>
        <v>0</v>
      </c>
      <c r="I57" s="138"/>
      <c r="J57" s="138"/>
      <c r="K57" s="118">
        <f t="shared" si="37"/>
        <v>0</v>
      </c>
      <c r="L57" s="126">
        <f t="shared" si="28"/>
        <v>0</v>
      </c>
      <c r="M57" s="125">
        <f t="shared" si="29"/>
        <v>0</v>
      </c>
      <c r="N57" s="125">
        <f t="shared" si="38"/>
        <v>0</v>
      </c>
      <c r="O57" s="125">
        <f t="shared" si="39"/>
        <v>0</v>
      </c>
      <c r="P57" s="125">
        <f t="shared" ref="P57:P71" si="41">SUM(M57:O57)</f>
        <v>0</v>
      </c>
    </row>
    <row r="58" spans="1:16" s="84" customFormat="1" ht="39.6">
      <c r="A58" s="120">
        <f t="shared" si="10"/>
        <v>34</v>
      </c>
      <c r="B58" s="163"/>
      <c r="C58" s="219" t="s">
        <v>221</v>
      </c>
      <c r="D58" s="161" t="s">
        <v>142</v>
      </c>
      <c r="E58" s="164">
        <v>3</v>
      </c>
      <c r="F58" s="128"/>
      <c r="G58" s="128"/>
      <c r="H58" s="129">
        <f t="shared" si="36"/>
        <v>0</v>
      </c>
      <c r="I58" s="138"/>
      <c r="J58" s="138"/>
      <c r="K58" s="118">
        <f t="shared" si="37"/>
        <v>0</v>
      </c>
      <c r="L58" s="126">
        <f t="shared" si="28"/>
        <v>0</v>
      </c>
      <c r="M58" s="125">
        <f t="shared" si="29"/>
        <v>0</v>
      </c>
      <c r="N58" s="125">
        <f t="shared" si="38"/>
        <v>0</v>
      </c>
      <c r="O58" s="125">
        <f t="shared" si="39"/>
        <v>0</v>
      </c>
      <c r="P58" s="125">
        <f t="shared" si="41"/>
        <v>0</v>
      </c>
    </row>
    <row r="59" spans="1:16" s="84" customFormat="1" ht="39.6">
      <c r="A59" s="120">
        <f t="shared" si="10"/>
        <v>35</v>
      </c>
      <c r="B59" s="163"/>
      <c r="C59" s="219" t="s">
        <v>222</v>
      </c>
      <c r="D59" s="161" t="s">
        <v>142</v>
      </c>
      <c r="E59" s="164">
        <v>2</v>
      </c>
      <c r="F59" s="128"/>
      <c r="G59" s="128"/>
      <c r="H59" s="129">
        <f t="shared" si="36"/>
        <v>0</v>
      </c>
      <c r="I59" s="138"/>
      <c r="J59" s="138"/>
      <c r="K59" s="118">
        <f t="shared" si="37"/>
        <v>0</v>
      </c>
      <c r="L59" s="126">
        <f t="shared" si="28"/>
        <v>0</v>
      </c>
      <c r="M59" s="125">
        <f t="shared" si="29"/>
        <v>0</v>
      </c>
      <c r="N59" s="125">
        <f t="shared" si="38"/>
        <v>0</v>
      </c>
      <c r="O59" s="125">
        <f t="shared" si="39"/>
        <v>0</v>
      </c>
      <c r="P59" s="125">
        <f t="shared" si="41"/>
        <v>0</v>
      </c>
    </row>
    <row r="60" spans="1:16" s="84" customFormat="1">
      <c r="A60" s="120">
        <f t="shared" si="10"/>
        <v>36</v>
      </c>
      <c r="B60" s="163"/>
      <c r="C60" s="229" t="s">
        <v>163</v>
      </c>
      <c r="D60" s="165" t="s">
        <v>66</v>
      </c>
      <c r="E60" s="164">
        <v>12.3</v>
      </c>
      <c r="F60" s="128"/>
      <c r="G60" s="128"/>
      <c r="H60" s="129">
        <f>ROUND(F60*G60,2)</f>
        <v>0</v>
      </c>
      <c r="I60" s="138"/>
      <c r="J60" s="138"/>
      <c r="K60" s="118">
        <f t="shared" si="37"/>
        <v>0</v>
      </c>
      <c r="L60" s="126">
        <f t="shared" si="28"/>
        <v>0</v>
      </c>
      <c r="M60" s="125">
        <f t="shared" si="29"/>
        <v>0</v>
      </c>
      <c r="N60" s="125">
        <f t="shared" si="38"/>
        <v>0</v>
      </c>
      <c r="O60" s="125">
        <f t="shared" si="39"/>
        <v>0</v>
      </c>
      <c r="P60" s="125">
        <f t="shared" si="41"/>
        <v>0</v>
      </c>
    </row>
    <row r="61" spans="1:16" s="84" customFormat="1" ht="26.4">
      <c r="A61" s="120">
        <f t="shared" si="10"/>
        <v>37</v>
      </c>
      <c r="B61" s="163"/>
      <c r="C61" s="229" t="s">
        <v>223</v>
      </c>
      <c r="D61" s="165" t="s">
        <v>66</v>
      </c>
      <c r="E61" s="164">
        <v>12.3</v>
      </c>
      <c r="F61" s="128"/>
      <c r="G61" s="128"/>
      <c r="H61" s="129">
        <f>ROUND(F61*G61,2)</f>
        <v>0</v>
      </c>
      <c r="I61" s="138"/>
      <c r="J61" s="138"/>
      <c r="K61" s="118">
        <f t="shared" si="37"/>
        <v>0</v>
      </c>
      <c r="L61" s="126">
        <f t="shared" si="28"/>
        <v>0</v>
      </c>
      <c r="M61" s="125">
        <f t="shared" si="29"/>
        <v>0</v>
      </c>
      <c r="N61" s="125">
        <f t="shared" si="38"/>
        <v>0</v>
      </c>
      <c r="O61" s="125">
        <f t="shared" si="39"/>
        <v>0</v>
      </c>
      <c r="P61" s="125">
        <f t="shared" si="41"/>
        <v>0</v>
      </c>
    </row>
    <row r="62" spans="1:16" s="84" customFormat="1" ht="39.6">
      <c r="A62" s="120">
        <f t="shared" si="10"/>
        <v>38</v>
      </c>
      <c r="B62" s="163"/>
      <c r="C62" s="219" t="s">
        <v>224</v>
      </c>
      <c r="D62" s="161" t="s">
        <v>142</v>
      </c>
      <c r="E62" s="164">
        <v>1</v>
      </c>
      <c r="F62" s="128"/>
      <c r="G62" s="128"/>
      <c r="H62" s="129">
        <f t="shared" ref="H62:H65" si="42">ROUND(F62*G62,2)</f>
        <v>0</v>
      </c>
      <c r="I62" s="138"/>
      <c r="J62" s="138"/>
      <c r="K62" s="118">
        <f t="shared" si="37"/>
        <v>0</v>
      </c>
      <c r="L62" s="126">
        <f t="shared" si="28"/>
        <v>0</v>
      </c>
      <c r="M62" s="125">
        <f t="shared" si="29"/>
        <v>0</v>
      </c>
      <c r="N62" s="125">
        <f t="shared" si="38"/>
        <v>0</v>
      </c>
      <c r="O62" s="125">
        <f t="shared" si="39"/>
        <v>0</v>
      </c>
      <c r="P62" s="125">
        <f t="shared" si="41"/>
        <v>0</v>
      </c>
    </row>
    <row r="63" spans="1:16" s="84" customFormat="1" ht="39.6">
      <c r="A63" s="120">
        <f t="shared" si="10"/>
        <v>39</v>
      </c>
      <c r="B63" s="163"/>
      <c r="C63" s="219" t="s">
        <v>225</v>
      </c>
      <c r="D63" s="161" t="s">
        <v>142</v>
      </c>
      <c r="E63" s="164">
        <v>1</v>
      </c>
      <c r="F63" s="128"/>
      <c r="G63" s="128"/>
      <c r="H63" s="129">
        <f t="shared" si="42"/>
        <v>0</v>
      </c>
      <c r="I63" s="138"/>
      <c r="J63" s="138"/>
      <c r="K63" s="118">
        <f t="shared" si="37"/>
        <v>0</v>
      </c>
      <c r="L63" s="126">
        <f t="shared" si="28"/>
        <v>0</v>
      </c>
      <c r="M63" s="125">
        <f t="shared" si="29"/>
        <v>0</v>
      </c>
      <c r="N63" s="125">
        <f t="shared" si="38"/>
        <v>0</v>
      </c>
      <c r="O63" s="125">
        <f t="shared" si="39"/>
        <v>0</v>
      </c>
      <c r="P63" s="125">
        <f t="shared" si="41"/>
        <v>0</v>
      </c>
    </row>
    <row r="64" spans="1:16" s="84" customFormat="1" ht="39.6">
      <c r="A64" s="120">
        <f t="shared" si="10"/>
        <v>40</v>
      </c>
      <c r="B64" s="163"/>
      <c r="C64" s="219" t="s">
        <v>226</v>
      </c>
      <c r="D64" s="161" t="s">
        <v>142</v>
      </c>
      <c r="E64" s="164">
        <v>1</v>
      </c>
      <c r="F64" s="128"/>
      <c r="G64" s="128"/>
      <c r="H64" s="129">
        <f t="shared" si="42"/>
        <v>0</v>
      </c>
      <c r="I64" s="138"/>
      <c r="J64" s="138"/>
      <c r="K64" s="118">
        <f t="shared" si="37"/>
        <v>0</v>
      </c>
      <c r="L64" s="126">
        <f t="shared" si="28"/>
        <v>0</v>
      </c>
      <c r="M64" s="125">
        <f t="shared" si="29"/>
        <v>0</v>
      </c>
      <c r="N64" s="125">
        <f t="shared" si="38"/>
        <v>0</v>
      </c>
      <c r="O64" s="125">
        <f t="shared" si="39"/>
        <v>0</v>
      </c>
      <c r="P64" s="125">
        <f t="shared" si="41"/>
        <v>0</v>
      </c>
    </row>
    <row r="65" spans="1:16" s="84" customFormat="1" ht="39.6">
      <c r="A65" s="120">
        <f t="shared" si="10"/>
        <v>41</v>
      </c>
      <c r="B65" s="163"/>
      <c r="C65" s="219" t="s">
        <v>227</v>
      </c>
      <c r="D65" s="161" t="s">
        <v>142</v>
      </c>
      <c r="E65" s="164">
        <v>3</v>
      </c>
      <c r="F65" s="128"/>
      <c r="G65" s="128"/>
      <c r="H65" s="129">
        <f t="shared" si="42"/>
        <v>0</v>
      </c>
      <c r="I65" s="138"/>
      <c r="J65" s="138"/>
      <c r="K65" s="118">
        <f t="shared" si="37"/>
        <v>0</v>
      </c>
      <c r="L65" s="126">
        <f t="shared" si="28"/>
        <v>0</v>
      </c>
      <c r="M65" s="125">
        <f t="shared" si="29"/>
        <v>0</v>
      </c>
      <c r="N65" s="125">
        <f t="shared" si="38"/>
        <v>0</v>
      </c>
      <c r="O65" s="125">
        <f t="shared" si="39"/>
        <v>0</v>
      </c>
      <c r="P65" s="125">
        <f t="shared" si="41"/>
        <v>0</v>
      </c>
    </row>
    <row r="66" spans="1:16" s="84" customFormat="1" ht="39.6">
      <c r="A66" s="120">
        <f t="shared" si="10"/>
        <v>42</v>
      </c>
      <c r="B66" s="163"/>
      <c r="C66" s="219" t="s">
        <v>228</v>
      </c>
      <c r="D66" s="161" t="s">
        <v>142</v>
      </c>
      <c r="E66" s="164">
        <v>1</v>
      </c>
      <c r="F66" s="128"/>
      <c r="G66" s="128"/>
      <c r="H66" s="129">
        <f t="shared" ref="H66" si="43">ROUND(F66*G66,2)</f>
        <v>0</v>
      </c>
      <c r="I66" s="138"/>
      <c r="J66" s="138"/>
      <c r="K66" s="118">
        <f t="shared" si="37"/>
        <v>0</v>
      </c>
      <c r="L66" s="126">
        <f t="shared" si="28"/>
        <v>0</v>
      </c>
      <c r="M66" s="125">
        <f t="shared" si="29"/>
        <v>0</v>
      </c>
      <c r="N66" s="125">
        <f t="shared" si="38"/>
        <v>0</v>
      </c>
      <c r="O66" s="125">
        <f t="shared" si="39"/>
        <v>0</v>
      </c>
      <c r="P66" s="125">
        <f t="shared" si="41"/>
        <v>0</v>
      </c>
    </row>
    <row r="67" spans="1:16" s="84" customFormat="1" ht="39.6">
      <c r="A67" s="120">
        <f t="shared" si="10"/>
        <v>43</v>
      </c>
      <c r="B67" s="163"/>
      <c r="C67" s="219" t="s">
        <v>229</v>
      </c>
      <c r="D67" s="161" t="s">
        <v>142</v>
      </c>
      <c r="E67" s="164">
        <v>1</v>
      </c>
      <c r="F67" s="128"/>
      <c r="G67" s="128"/>
      <c r="H67" s="129">
        <f t="shared" ref="H67:H70" si="44">ROUND(F67*G67,2)</f>
        <v>0</v>
      </c>
      <c r="I67" s="138"/>
      <c r="J67" s="138"/>
      <c r="K67" s="118">
        <f t="shared" si="37"/>
        <v>0</v>
      </c>
      <c r="L67" s="126">
        <f t="shared" si="28"/>
        <v>0</v>
      </c>
      <c r="M67" s="125">
        <f t="shared" si="29"/>
        <v>0</v>
      </c>
      <c r="N67" s="125">
        <f t="shared" si="38"/>
        <v>0</v>
      </c>
      <c r="O67" s="125">
        <f t="shared" si="39"/>
        <v>0</v>
      </c>
      <c r="P67" s="125">
        <f t="shared" si="41"/>
        <v>0</v>
      </c>
    </row>
    <row r="68" spans="1:16" s="84" customFormat="1" ht="39.6">
      <c r="A68" s="120">
        <f t="shared" si="10"/>
        <v>44</v>
      </c>
      <c r="B68" s="163"/>
      <c r="C68" s="219" t="s">
        <v>230</v>
      </c>
      <c r="D68" s="161" t="s">
        <v>142</v>
      </c>
      <c r="E68" s="164">
        <v>1</v>
      </c>
      <c r="F68" s="128"/>
      <c r="G68" s="128"/>
      <c r="H68" s="129">
        <f t="shared" si="44"/>
        <v>0</v>
      </c>
      <c r="I68" s="138"/>
      <c r="J68" s="138"/>
      <c r="K68" s="118">
        <f t="shared" si="37"/>
        <v>0</v>
      </c>
      <c r="L68" s="126">
        <f t="shared" si="28"/>
        <v>0</v>
      </c>
      <c r="M68" s="125">
        <f t="shared" si="29"/>
        <v>0</v>
      </c>
      <c r="N68" s="125">
        <f t="shared" si="38"/>
        <v>0</v>
      </c>
      <c r="O68" s="125">
        <f t="shared" si="39"/>
        <v>0</v>
      </c>
      <c r="P68" s="125">
        <f t="shared" si="41"/>
        <v>0</v>
      </c>
    </row>
    <row r="69" spans="1:16" s="84" customFormat="1" ht="39.6">
      <c r="A69" s="120">
        <f t="shared" si="10"/>
        <v>45</v>
      </c>
      <c r="B69" s="163"/>
      <c r="C69" s="219" t="s">
        <v>231</v>
      </c>
      <c r="D69" s="161" t="s">
        <v>142</v>
      </c>
      <c r="E69" s="164">
        <v>1</v>
      </c>
      <c r="F69" s="128"/>
      <c r="G69" s="128"/>
      <c r="H69" s="129">
        <f t="shared" si="44"/>
        <v>0</v>
      </c>
      <c r="I69" s="138"/>
      <c r="J69" s="138"/>
      <c r="K69" s="118">
        <f t="shared" si="37"/>
        <v>0</v>
      </c>
      <c r="L69" s="126">
        <f t="shared" si="28"/>
        <v>0</v>
      </c>
      <c r="M69" s="125">
        <f t="shared" si="29"/>
        <v>0</v>
      </c>
      <c r="N69" s="125">
        <f t="shared" si="38"/>
        <v>0</v>
      </c>
      <c r="O69" s="125">
        <f t="shared" si="39"/>
        <v>0</v>
      </c>
      <c r="P69" s="125">
        <f t="shared" si="41"/>
        <v>0</v>
      </c>
    </row>
    <row r="70" spans="1:16" s="84" customFormat="1" ht="39.6">
      <c r="A70" s="120">
        <f t="shared" si="10"/>
        <v>46</v>
      </c>
      <c r="B70" s="163"/>
      <c r="C70" s="219" t="s">
        <v>197</v>
      </c>
      <c r="D70" s="161" t="s">
        <v>142</v>
      </c>
      <c r="E70" s="164">
        <v>1</v>
      </c>
      <c r="F70" s="128"/>
      <c r="G70" s="128"/>
      <c r="H70" s="129">
        <f t="shared" si="44"/>
        <v>0</v>
      </c>
      <c r="I70" s="138"/>
      <c r="J70" s="138"/>
      <c r="K70" s="118">
        <f t="shared" si="37"/>
        <v>0</v>
      </c>
      <c r="L70" s="126">
        <f t="shared" si="28"/>
        <v>0</v>
      </c>
      <c r="M70" s="125">
        <f t="shared" si="29"/>
        <v>0</v>
      </c>
      <c r="N70" s="125">
        <f t="shared" si="38"/>
        <v>0</v>
      </c>
      <c r="O70" s="125">
        <f t="shared" si="39"/>
        <v>0</v>
      </c>
      <c r="P70" s="125">
        <f t="shared" si="41"/>
        <v>0</v>
      </c>
    </row>
    <row r="71" spans="1:16" s="84" customFormat="1" ht="26.4">
      <c r="A71" s="120">
        <f t="shared" si="10"/>
        <v>47</v>
      </c>
      <c r="B71" s="167"/>
      <c r="C71" s="231" t="s">
        <v>232</v>
      </c>
      <c r="D71" s="168" t="s">
        <v>66</v>
      </c>
      <c r="E71" s="130">
        <v>103</v>
      </c>
      <c r="F71" s="128"/>
      <c r="G71" s="128"/>
      <c r="H71" s="129">
        <f t="shared" ref="H71" si="45">ROUND(F71*G71,2)</f>
        <v>0</v>
      </c>
      <c r="I71" s="138"/>
      <c r="J71" s="138"/>
      <c r="K71" s="118">
        <f t="shared" si="37"/>
        <v>0</v>
      </c>
      <c r="L71" s="126">
        <f t="shared" si="28"/>
        <v>0</v>
      </c>
      <c r="M71" s="125">
        <f t="shared" si="29"/>
        <v>0</v>
      </c>
      <c r="N71" s="125">
        <f t="shared" si="38"/>
        <v>0</v>
      </c>
      <c r="O71" s="125">
        <f t="shared" si="39"/>
        <v>0</v>
      </c>
      <c r="P71" s="125">
        <f t="shared" si="41"/>
        <v>0</v>
      </c>
    </row>
    <row r="72" spans="1:16" s="24" customFormat="1" ht="15" customHeight="1">
      <c r="A72" s="120"/>
      <c r="B72" s="121"/>
      <c r="C72" s="226" t="s">
        <v>166</v>
      </c>
      <c r="D72" s="122"/>
      <c r="E72" s="127"/>
      <c r="F72" s="124"/>
      <c r="G72" s="124"/>
      <c r="H72" s="117"/>
      <c r="I72" s="117"/>
      <c r="J72" s="160"/>
      <c r="K72" s="125"/>
      <c r="L72" s="126">
        <f t="shared" si="28"/>
        <v>0</v>
      </c>
      <c r="M72" s="125">
        <f t="shared" si="29"/>
        <v>0</v>
      </c>
      <c r="N72" s="125"/>
      <c r="O72" s="125"/>
      <c r="P72" s="125"/>
    </row>
    <row r="73" spans="1:16" s="24" customFormat="1">
      <c r="A73" s="120"/>
      <c r="B73" s="132"/>
      <c r="C73" s="227" t="s">
        <v>141</v>
      </c>
      <c r="D73" s="114"/>
      <c r="E73" s="115"/>
      <c r="F73" s="128"/>
      <c r="G73" s="128"/>
      <c r="H73" s="129">
        <f t="shared" ref="H73:H81" si="46">ROUND(F73*G73,2)</f>
        <v>0</v>
      </c>
      <c r="I73" s="133"/>
      <c r="J73" s="133"/>
      <c r="K73" s="125">
        <f t="shared" ref="K73:K116" si="47">SUM(H73:J73)</f>
        <v>0</v>
      </c>
      <c r="L73" s="126">
        <f t="shared" si="28"/>
        <v>0</v>
      </c>
      <c r="M73" s="125">
        <f t="shared" si="29"/>
        <v>0</v>
      </c>
      <c r="N73" s="125">
        <f t="shared" ref="N73:N116" si="48">ROUND(I73*E73,2)</f>
        <v>0</v>
      </c>
      <c r="O73" s="125">
        <f t="shared" ref="O73:O116" si="49">ROUND(J73*E73,2)</f>
        <v>0</v>
      </c>
      <c r="P73" s="125">
        <f t="shared" ref="P73:P81" si="50">SUM(M73:O73)</f>
        <v>0</v>
      </c>
    </row>
    <row r="74" spans="1:16" s="24" customFormat="1" ht="26.4">
      <c r="A74" s="120">
        <f>A71+1</f>
        <v>48</v>
      </c>
      <c r="B74" s="169"/>
      <c r="C74" s="170" t="s">
        <v>233</v>
      </c>
      <c r="D74" s="141" t="s">
        <v>20</v>
      </c>
      <c r="E74" s="171">
        <f>E77*8</f>
        <v>104</v>
      </c>
      <c r="F74" s="128"/>
      <c r="G74" s="128"/>
      <c r="H74" s="129">
        <f t="shared" si="46"/>
        <v>0</v>
      </c>
      <c r="I74" s="137"/>
      <c r="J74" s="137"/>
      <c r="K74" s="125">
        <f t="shared" si="47"/>
        <v>0</v>
      </c>
      <c r="L74" s="126">
        <f t="shared" si="28"/>
        <v>0</v>
      </c>
      <c r="M74" s="125">
        <f t="shared" si="29"/>
        <v>0</v>
      </c>
      <c r="N74" s="125">
        <f t="shared" si="48"/>
        <v>0</v>
      </c>
      <c r="O74" s="125">
        <f t="shared" si="49"/>
        <v>0</v>
      </c>
      <c r="P74" s="125">
        <f t="shared" si="50"/>
        <v>0</v>
      </c>
    </row>
    <row r="75" spans="1:16" s="24" customFormat="1" ht="26.4">
      <c r="A75" s="120">
        <f t="shared" si="10"/>
        <v>49</v>
      </c>
      <c r="B75" s="169"/>
      <c r="C75" s="223" t="s">
        <v>234</v>
      </c>
      <c r="D75" s="141" t="s">
        <v>126</v>
      </c>
      <c r="E75" s="171">
        <v>7</v>
      </c>
      <c r="F75" s="128"/>
      <c r="G75" s="128"/>
      <c r="H75" s="129">
        <f t="shared" si="46"/>
        <v>0</v>
      </c>
      <c r="I75" s="137"/>
      <c r="J75" s="137"/>
      <c r="K75" s="125">
        <f t="shared" si="47"/>
        <v>0</v>
      </c>
      <c r="L75" s="126">
        <f t="shared" si="28"/>
        <v>0</v>
      </c>
      <c r="M75" s="125">
        <f t="shared" si="29"/>
        <v>0</v>
      </c>
      <c r="N75" s="125">
        <f t="shared" si="48"/>
        <v>0</v>
      </c>
      <c r="O75" s="125">
        <f t="shared" si="49"/>
        <v>0</v>
      </c>
      <c r="P75" s="125">
        <f t="shared" si="50"/>
        <v>0</v>
      </c>
    </row>
    <row r="76" spans="1:16" s="24" customFormat="1" ht="26.4">
      <c r="A76" s="120">
        <f t="shared" si="10"/>
        <v>50</v>
      </c>
      <c r="B76" s="134"/>
      <c r="C76" s="222" t="s">
        <v>235</v>
      </c>
      <c r="D76" s="141" t="s">
        <v>133</v>
      </c>
      <c r="E76" s="171">
        <v>1.21</v>
      </c>
      <c r="F76" s="128"/>
      <c r="G76" s="128"/>
      <c r="H76" s="129">
        <f t="shared" si="46"/>
        <v>0</v>
      </c>
      <c r="I76" s="138"/>
      <c r="J76" s="138"/>
      <c r="K76" s="125">
        <f t="shared" si="47"/>
        <v>0</v>
      </c>
      <c r="L76" s="126">
        <f t="shared" si="28"/>
        <v>0</v>
      </c>
      <c r="M76" s="125">
        <f t="shared" si="29"/>
        <v>0</v>
      </c>
      <c r="N76" s="125">
        <f t="shared" si="48"/>
        <v>0</v>
      </c>
      <c r="O76" s="125">
        <f t="shared" si="49"/>
        <v>0</v>
      </c>
      <c r="P76" s="125">
        <f t="shared" si="50"/>
        <v>0</v>
      </c>
    </row>
    <row r="77" spans="1:16" s="24" customFormat="1" ht="39.6">
      <c r="A77" s="120">
        <f t="shared" si="10"/>
        <v>51</v>
      </c>
      <c r="B77" s="169"/>
      <c r="C77" s="222" t="s">
        <v>236</v>
      </c>
      <c r="D77" s="142" t="s">
        <v>126</v>
      </c>
      <c r="E77" s="171">
        <v>13</v>
      </c>
      <c r="F77" s="128"/>
      <c r="G77" s="128"/>
      <c r="H77" s="129">
        <f t="shared" si="46"/>
        <v>0</v>
      </c>
      <c r="I77" s="137"/>
      <c r="J77" s="137"/>
      <c r="K77" s="125">
        <f t="shared" si="47"/>
        <v>0</v>
      </c>
      <c r="L77" s="126">
        <f t="shared" si="28"/>
        <v>0</v>
      </c>
      <c r="M77" s="125">
        <f t="shared" si="29"/>
        <v>0</v>
      </c>
      <c r="N77" s="125">
        <f t="shared" si="48"/>
        <v>0</v>
      </c>
      <c r="O77" s="125">
        <f t="shared" si="49"/>
        <v>0</v>
      </c>
      <c r="P77" s="125">
        <f t="shared" si="50"/>
        <v>0</v>
      </c>
    </row>
    <row r="78" spans="1:16" s="24" customFormat="1" ht="66">
      <c r="A78" s="120">
        <f t="shared" si="10"/>
        <v>52</v>
      </c>
      <c r="B78" s="121"/>
      <c r="C78" s="145" t="s">
        <v>237</v>
      </c>
      <c r="D78" s="141" t="s">
        <v>133</v>
      </c>
      <c r="E78" s="141">
        <f>1.77+0.101+0.47+0.031+0.058+0.295</f>
        <v>2.7250000000000001</v>
      </c>
      <c r="F78" s="128"/>
      <c r="G78" s="128"/>
      <c r="H78" s="138">
        <f t="shared" si="46"/>
        <v>0</v>
      </c>
      <c r="I78" s="138"/>
      <c r="J78" s="138"/>
      <c r="K78" s="125">
        <f t="shared" si="47"/>
        <v>0</v>
      </c>
      <c r="L78" s="126">
        <f t="shared" ref="L78:L109" si="51">ROUND(F78*E78,2)</f>
        <v>0</v>
      </c>
      <c r="M78" s="125">
        <f t="shared" ref="M78:M109" si="52">ROUND(H78*E78,2)</f>
        <v>0</v>
      </c>
      <c r="N78" s="125">
        <f t="shared" si="48"/>
        <v>0</v>
      </c>
      <c r="O78" s="125">
        <f t="shared" si="49"/>
        <v>0</v>
      </c>
      <c r="P78" s="125">
        <f t="shared" si="50"/>
        <v>0</v>
      </c>
    </row>
    <row r="79" spans="1:16" s="24" customFormat="1" ht="26.4">
      <c r="A79" s="120">
        <f t="shared" si="10"/>
        <v>53</v>
      </c>
      <c r="B79" s="121"/>
      <c r="C79" s="219" t="s">
        <v>143</v>
      </c>
      <c r="D79" s="122" t="s">
        <v>142</v>
      </c>
      <c r="E79" s="127">
        <v>12</v>
      </c>
      <c r="F79" s="124"/>
      <c r="G79" s="128"/>
      <c r="H79" s="138">
        <f t="shared" si="46"/>
        <v>0</v>
      </c>
      <c r="I79" s="117"/>
      <c r="J79" s="117"/>
      <c r="K79" s="125">
        <f t="shared" si="47"/>
        <v>0</v>
      </c>
      <c r="L79" s="126">
        <f t="shared" si="51"/>
        <v>0</v>
      </c>
      <c r="M79" s="125">
        <f t="shared" si="52"/>
        <v>0</v>
      </c>
      <c r="N79" s="125">
        <f t="shared" si="48"/>
        <v>0</v>
      </c>
      <c r="O79" s="125">
        <f t="shared" si="49"/>
        <v>0</v>
      </c>
      <c r="P79" s="125">
        <f t="shared" si="50"/>
        <v>0</v>
      </c>
    </row>
    <row r="80" spans="1:16" s="24" customFormat="1" ht="14.4">
      <c r="A80" s="120">
        <f t="shared" si="10"/>
        <v>54</v>
      </c>
      <c r="B80" s="121"/>
      <c r="C80" s="219" t="s">
        <v>144</v>
      </c>
      <c r="D80" s="122" t="s">
        <v>20</v>
      </c>
      <c r="E80" s="127">
        <v>8.1</v>
      </c>
      <c r="F80" s="124"/>
      <c r="G80" s="128"/>
      <c r="H80" s="138">
        <f t="shared" si="46"/>
        <v>0</v>
      </c>
      <c r="I80" s="117"/>
      <c r="J80" s="117"/>
      <c r="K80" s="125">
        <f t="shared" si="47"/>
        <v>0</v>
      </c>
      <c r="L80" s="126">
        <f t="shared" si="51"/>
        <v>0</v>
      </c>
      <c r="M80" s="125">
        <f t="shared" si="52"/>
        <v>0</v>
      </c>
      <c r="N80" s="125">
        <f t="shared" si="48"/>
        <v>0</v>
      </c>
      <c r="O80" s="125">
        <f t="shared" si="49"/>
        <v>0</v>
      </c>
      <c r="P80" s="125">
        <f t="shared" si="50"/>
        <v>0</v>
      </c>
    </row>
    <row r="81" spans="1:16" s="24" customFormat="1" ht="14.4">
      <c r="A81" s="120">
        <f t="shared" si="10"/>
        <v>55</v>
      </c>
      <c r="B81" s="121"/>
      <c r="C81" s="219" t="s">
        <v>145</v>
      </c>
      <c r="D81" s="122" t="s">
        <v>20</v>
      </c>
      <c r="E81" s="127">
        <v>3.2</v>
      </c>
      <c r="F81" s="124"/>
      <c r="G81" s="128"/>
      <c r="H81" s="138">
        <f t="shared" si="46"/>
        <v>0</v>
      </c>
      <c r="I81" s="117"/>
      <c r="J81" s="117"/>
      <c r="K81" s="125">
        <f t="shared" si="47"/>
        <v>0</v>
      </c>
      <c r="L81" s="126">
        <f t="shared" si="51"/>
        <v>0</v>
      </c>
      <c r="M81" s="125">
        <f t="shared" si="52"/>
        <v>0</v>
      </c>
      <c r="N81" s="125">
        <f t="shared" si="48"/>
        <v>0</v>
      </c>
      <c r="O81" s="125">
        <f t="shared" si="49"/>
        <v>0</v>
      </c>
      <c r="P81" s="125">
        <f t="shared" si="50"/>
        <v>0</v>
      </c>
    </row>
    <row r="82" spans="1:16" s="24" customFormat="1" ht="14.4">
      <c r="A82" s="120"/>
      <c r="B82" s="121"/>
      <c r="C82" s="226" t="s">
        <v>130</v>
      </c>
      <c r="D82" s="122"/>
      <c r="E82" s="127"/>
      <c r="F82" s="124"/>
      <c r="G82" s="124"/>
      <c r="H82" s="117"/>
      <c r="I82" s="117"/>
      <c r="J82" s="117"/>
      <c r="K82" s="125">
        <f t="shared" si="47"/>
        <v>0</v>
      </c>
      <c r="L82" s="126">
        <f t="shared" si="51"/>
        <v>0</v>
      </c>
      <c r="M82" s="125">
        <f t="shared" si="52"/>
        <v>0</v>
      </c>
      <c r="N82" s="125">
        <f t="shared" si="48"/>
        <v>0</v>
      </c>
      <c r="O82" s="125">
        <f t="shared" si="49"/>
        <v>0</v>
      </c>
      <c r="P82" s="125">
        <f t="shared" si="9"/>
        <v>0</v>
      </c>
    </row>
    <row r="83" spans="1:16" s="24" customFormat="1" ht="14.4">
      <c r="A83" s="120">
        <f>A81+1</f>
        <v>56</v>
      </c>
      <c r="B83" s="121"/>
      <c r="C83" s="219" t="s">
        <v>187</v>
      </c>
      <c r="D83" s="122" t="s">
        <v>20</v>
      </c>
      <c r="E83" s="127">
        <v>48.1</v>
      </c>
      <c r="F83" s="138"/>
      <c r="G83" s="128"/>
      <c r="H83" s="138">
        <f t="shared" ref="H83" si="53">ROUND(F83*G83,2)</f>
        <v>0</v>
      </c>
      <c r="I83" s="138"/>
      <c r="J83" s="138"/>
      <c r="K83" s="125">
        <f t="shared" si="47"/>
        <v>0</v>
      </c>
      <c r="L83" s="126">
        <f t="shared" si="51"/>
        <v>0</v>
      </c>
      <c r="M83" s="125">
        <f t="shared" si="52"/>
        <v>0</v>
      </c>
      <c r="N83" s="125">
        <f t="shared" si="48"/>
        <v>0</v>
      </c>
      <c r="O83" s="125">
        <f t="shared" si="49"/>
        <v>0</v>
      </c>
      <c r="P83" s="125">
        <f t="shared" ref="P83:P85" si="54">SUM(M83:O83)</f>
        <v>0</v>
      </c>
    </row>
    <row r="84" spans="1:16" s="24" customFormat="1" ht="26.4">
      <c r="A84" s="120">
        <f t="shared" ref="A84:A124" si="55">A83+1</f>
        <v>57</v>
      </c>
      <c r="B84" s="121"/>
      <c r="C84" s="229" t="s">
        <v>188</v>
      </c>
      <c r="D84" s="172" t="s">
        <v>20</v>
      </c>
      <c r="E84" s="173">
        <v>32.200000000000003</v>
      </c>
      <c r="F84" s="128"/>
      <c r="G84" s="128"/>
      <c r="H84" s="138">
        <f>ROUND(F84*G84,2)</f>
        <v>0</v>
      </c>
      <c r="I84" s="138"/>
      <c r="J84" s="138"/>
      <c r="K84" s="125">
        <f t="shared" si="47"/>
        <v>0</v>
      </c>
      <c r="L84" s="126">
        <f t="shared" si="51"/>
        <v>0</v>
      </c>
      <c r="M84" s="125">
        <f t="shared" si="52"/>
        <v>0</v>
      </c>
      <c r="N84" s="125">
        <f t="shared" si="48"/>
        <v>0</v>
      </c>
      <c r="O84" s="125">
        <f t="shared" si="49"/>
        <v>0</v>
      </c>
      <c r="P84" s="125">
        <f t="shared" si="54"/>
        <v>0</v>
      </c>
    </row>
    <row r="85" spans="1:16" s="24" customFormat="1" ht="52.8">
      <c r="A85" s="120">
        <f t="shared" si="55"/>
        <v>58</v>
      </c>
      <c r="B85" s="121"/>
      <c r="C85" s="219" t="s">
        <v>238</v>
      </c>
      <c r="D85" s="122" t="s">
        <v>20</v>
      </c>
      <c r="E85" s="127">
        <v>64</v>
      </c>
      <c r="F85" s="128"/>
      <c r="G85" s="128"/>
      <c r="H85" s="129">
        <f t="shared" ref="H85" si="56">ROUND(F85*G85,2)</f>
        <v>0</v>
      </c>
      <c r="I85" s="138"/>
      <c r="J85" s="138"/>
      <c r="K85" s="125">
        <f t="shared" si="47"/>
        <v>0</v>
      </c>
      <c r="L85" s="126">
        <f t="shared" si="51"/>
        <v>0</v>
      </c>
      <c r="M85" s="125">
        <f t="shared" si="52"/>
        <v>0</v>
      </c>
      <c r="N85" s="125">
        <f t="shared" si="48"/>
        <v>0</v>
      </c>
      <c r="O85" s="125">
        <f t="shared" si="49"/>
        <v>0</v>
      </c>
      <c r="P85" s="125">
        <f t="shared" si="54"/>
        <v>0</v>
      </c>
    </row>
    <row r="86" spans="1:16" s="24" customFormat="1" ht="15" customHeight="1">
      <c r="A86" s="120"/>
      <c r="B86" s="121"/>
      <c r="C86" s="226" t="s">
        <v>131</v>
      </c>
      <c r="D86" s="122"/>
      <c r="E86" s="127"/>
      <c r="F86" s="124"/>
      <c r="G86" s="124"/>
      <c r="H86" s="117"/>
      <c r="I86" s="117"/>
      <c r="J86" s="117"/>
      <c r="K86" s="125">
        <f t="shared" si="47"/>
        <v>0</v>
      </c>
      <c r="L86" s="126">
        <f t="shared" si="51"/>
        <v>0</v>
      </c>
      <c r="M86" s="125">
        <f t="shared" si="52"/>
        <v>0</v>
      </c>
      <c r="N86" s="125">
        <f t="shared" si="48"/>
        <v>0</v>
      </c>
      <c r="O86" s="125">
        <f t="shared" si="49"/>
        <v>0</v>
      </c>
      <c r="P86" s="125">
        <f t="shared" si="9"/>
        <v>0</v>
      </c>
    </row>
    <row r="87" spans="1:16" s="24" customFormat="1">
      <c r="A87" s="120"/>
      <c r="B87" s="174"/>
      <c r="C87" s="328" t="s">
        <v>189</v>
      </c>
      <c r="D87" s="149"/>
      <c r="E87" s="130"/>
      <c r="F87" s="128"/>
      <c r="G87" s="128"/>
      <c r="H87" s="129">
        <f t="shared" ref="H87:H88" si="57">ROUND(F87*G87,2)</f>
        <v>0</v>
      </c>
      <c r="I87" s="138"/>
      <c r="J87" s="138"/>
      <c r="K87" s="125">
        <f t="shared" si="47"/>
        <v>0</v>
      </c>
      <c r="L87" s="126">
        <f t="shared" si="51"/>
        <v>0</v>
      </c>
      <c r="M87" s="125">
        <f t="shared" si="52"/>
        <v>0</v>
      </c>
      <c r="N87" s="125">
        <f t="shared" si="48"/>
        <v>0</v>
      </c>
      <c r="O87" s="125">
        <f t="shared" si="49"/>
        <v>0</v>
      </c>
      <c r="P87" s="125">
        <f>SUM(M87:O87)</f>
        <v>0</v>
      </c>
    </row>
    <row r="88" spans="1:16" s="24" customFormat="1" ht="26.4">
      <c r="A88" s="120">
        <f>A85+1</f>
        <v>59</v>
      </c>
      <c r="B88" s="175"/>
      <c r="C88" s="229" t="s">
        <v>190</v>
      </c>
      <c r="D88" s="172" t="s">
        <v>20</v>
      </c>
      <c r="E88" s="173">
        <v>77.8</v>
      </c>
      <c r="F88" s="128"/>
      <c r="G88" s="128"/>
      <c r="H88" s="129">
        <f t="shared" si="57"/>
        <v>0</v>
      </c>
      <c r="I88" s="138"/>
      <c r="J88" s="138"/>
      <c r="K88" s="125">
        <f t="shared" si="47"/>
        <v>0</v>
      </c>
      <c r="L88" s="126">
        <f t="shared" si="51"/>
        <v>0</v>
      </c>
      <c r="M88" s="125">
        <f t="shared" si="52"/>
        <v>0</v>
      </c>
      <c r="N88" s="125">
        <f t="shared" si="48"/>
        <v>0</v>
      </c>
      <c r="O88" s="125">
        <f t="shared" si="49"/>
        <v>0</v>
      </c>
      <c r="P88" s="125">
        <f t="shared" ref="P88" si="58">SUM(M88:O88)</f>
        <v>0</v>
      </c>
    </row>
    <row r="89" spans="1:16" s="24" customFormat="1" ht="39.6">
      <c r="A89" s="120">
        <f t="shared" si="55"/>
        <v>60</v>
      </c>
      <c r="B89" s="175"/>
      <c r="C89" s="229" t="s">
        <v>191</v>
      </c>
      <c r="D89" s="172" t="s">
        <v>20</v>
      </c>
      <c r="E89" s="173">
        <v>164.1</v>
      </c>
      <c r="F89" s="128"/>
      <c r="G89" s="128"/>
      <c r="H89" s="129">
        <f t="shared" ref="H89:H90" si="59">ROUND(F89*G89,2)</f>
        <v>0</v>
      </c>
      <c r="I89" s="138"/>
      <c r="J89" s="138"/>
      <c r="K89" s="125">
        <f t="shared" si="47"/>
        <v>0</v>
      </c>
      <c r="L89" s="126">
        <f t="shared" si="51"/>
        <v>0</v>
      </c>
      <c r="M89" s="125">
        <f t="shared" si="52"/>
        <v>0</v>
      </c>
      <c r="N89" s="125">
        <f t="shared" si="48"/>
        <v>0</v>
      </c>
      <c r="O89" s="125">
        <f t="shared" si="49"/>
        <v>0</v>
      </c>
      <c r="P89" s="125">
        <f t="shared" ref="P89:P90" si="60">SUM(M89:O89)</f>
        <v>0</v>
      </c>
    </row>
    <row r="90" spans="1:16" s="87" customFormat="1">
      <c r="A90" s="120"/>
      <c r="B90" s="174"/>
      <c r="C90" s="328" t="s">
        <v>127</v>
      </c>
      <c r="D90" s="149"/>
      <c r="E90" s="176"/>
      <c r="F90" s="177"/>
      <c r="G90" s="177"/>
      <c r="H90" s="129">
        <f t="shared" si="59"/>
        <v>0</v>
      </c>
      <c r="I90" s="177"/>
      <c r="J90" s="178"/>
      <c r="K90" s="125">
        <f t="shared" si="47"/>
        <v>0</v>
      </c>
      <c r="L90" s="126">
        <f t="shared" si="51"/>
        <v>0</v>
      </c>
      <c r="M90" s="125">
        <f t="shared" si="52"/>
        <v>0</v>
      </c>
      <c r="N90" s="125">
        <f t="shared" si="48"/>
        <v>0</v>
      </c>
      <c r="O90" s="125">
        <f t="shared" si="49"/>
        <v>0</v>
      </c>
      <c r="P90" s="125">
        <f t="shared" si="60"/>
        <v>0</v>
      </c>
    </row>
    <row r="91" spans="1:16" s="87" customFormat="1" ht="39.6">
      <c r="A91" s="120">
        <f>A89+1</f>
        <v>61</v>
      </c>
      <c r="B91" s="175"/>
      <c r="C91" s="232" t="s">
        <v>239</v>
      </c>
      <c r="D91" s="172" t="s">
        <v>20</v>
      </c>
      <c r="E91" s="179">
        <v>470.1</v>
      </c>
      <c r="F91" s="128"/>
      <c r="G91" s="128"/>
      <c r="H91" s="129">
        <f t="shared" ref="H91" si="61">ROUND(F91*G91,2)</f>
        <v>0</v>
      </c>
      <c r="I91" s="138"/>
      <c r="J91" s="138"/>
      <c r="K91" s="125">
        <f t="shared" si="47"/>
        <v>0</v>
      </c>
      <c r="L91" s="126">
        <f t="shared" si="51"/>
        <v>0</v>
      </c>
      <c r="M91" s="125">
        <f t="shared" si="52"/>
        <v>0</v>
      </c>
      <c r="N91" s="125">
        <f t="shared" si="48"/>
        <v>0</v>
      </c>
      <c r="O91" s="125">
        <f t="shared" si="49"/>
        <v>0</v>
      </c>
      <c r="P91" s="125">
        <f t="shared" ref="P91" si="62">SUM(M91:O91)</f>
        <v>0</v>
      </c>
    </row>
    <row r="92" spans="1:16" s="87" customFormat="1">
      <c r="A92" s="120">
        <f t="shared" si="55"/>
        <v>62</v>
      </c>
      <c r="B92" s="179"/>
      <c r="C92" s="224" t="s">
        <v>240</v>
      </c>
      <c r="D92" s="179" t="s">
        <v>20</v>
      </c>
      <c r="E92" s="179">
        <v>247.1</v>
      </c>
      <c r="F92" s="138"/>
      <c r="G92" s="128"/>
      <c r="H92" s="138">
        <f>ROUND(F92*G92,2)</f>
        <v>0</v>
      </c>
      <c r="I92" s="130"/>
      <c r="J92" s="131"/>
      <c r="K92" s="125">
        <f t="shared" si="47"/>
        <v>0</v>
      </c>
      <c r="L92" s="126">
        <f t="shared" si="51"/>
        <v>0</v>
      </c>
      <c r="M92" s="125">
        <f t="shared" si="52"/>
        <v>0</v>
      </c>
      <c r="N92" s="125">
        <f t="shared" si="48"/>
        <v>0</v>
      </c>
      <c r="O92" s="125">
        <f t="shared" si="49"/>
        <v>0</v>
      </c>
      <c r="P92" s="125">
        <f>SUM(M92:O92)</f>
        <v>0</v>
      </c>
    </row>
    <row r="93" spans="1:16" s="87" customFormat="1" ht="39.6">
      <c r="A93" s="120">
        <f t="shared" si="55"/>
        <v>63</v>
      </c>
      <c r="B93" s="175"/>
      <c r="C93" s="232" t="s">
        <v>241</v>
      </c>
      <c r="D93" s="172" t="s">
        <v>20</v>
      </c>
      <c r="E93" s="179">
        <v>247.1</v>
      </c>
      <c r="F93" s="128"/>
      <c r="G93" s="128"/>
      <c r="H93" s="129">
        <f t="shared" ref="H93:H95" si="63">ROUND(F93*G93,2)</f>
        <v>0</v>
      </c>
      <c r="I93" s="138"/>
      <c r="J93" s="138"/>
      <c r="K93" s="125">
        <f t="shared" si="47"/>
        <v>0</v>
      </c>
      <c r="L93" s="126">
        <f t="shared" si="51"/>
        <v>0</v>
      </c>
      <c r="M93" s="125">
        <f t="shared" si="52"/>
        <v>0</v>
      </c>
      <c r="N93" s="125">
        <f t="shared" si="48"/>
        <v>0</v>
      </c>
      <c r="O93" s="125">
        <f t="shared" si="49"/>
        <v>0</v>
      </c>
      <c r="P93" s="125">
        <f t="shared" ref="P93:P95" si="64">SUM(M93:O93)</f>
        <v>0</v>
      </c>
    </row>
    <row r="94" spans="1:16" s="87" customFormat="1">
      <c r="A94" s="120">
        <f t="shared" si="55"/>
        <v>64</v>
      </c>
      <c r="B94" s="175"/>
      <c r="C94" s="230" t="s">
        <v>242</v>
      </c>
      <c r="D94" s="172" t="s">
        <v>20</v>
      </c>
      <c r="E94" s="179">
        <v>247.1</v>
      </c>
      <c r="F94" s="128"/>
      <c r="G94" s="128"/>
      <c r="H94" s="129">
        <f t="shared" si="63"/>
        <v>0</v>
      </c>
      <c r="I94" s="138"/>
      <c r="J94" s="138"/>
      <c r="K94" s="125">
        <f t="shared" si="47"/>
        <v>0</v>
      </c>
      <c r="L94" s="126">
        <f t="shared" si="51"/>
        <v>0</v>
      </c>
      <c r="M94" s="125">
        <f t="shared" si="52"/>
        <v>0</v>
      </c>
      <c r="N94" s="125">
        <f t="shared" si="48"/>
        <v>0</v>
      </c>
      <c r="O94" s="125">
        <f t="shared" si="49"/>
        <v>0</v>
      </c>
      <c r="P94" s="125">
        <f t="shared" si="64"/>
        <v>0</v>
      </c>
    </row>
    <row r="95" spans="1:16" s="87" customFormat="1" ht="26.4">
      <c r="A95" s="120">
        <f t="shared" si="55"/>
        <v>65</v>
      </c>
      <c r="B95" s="180"/>
      <c r="C95" s="229" t="s">
        <v>243</v>
      </c>
      <c r="D95" s="149" t="s">
        <v>20</v>
      </c>
      <c r="E95" s="179">
        <v>247.1</v>
      </c>
      <c r="F95" s="128"/>
      <c r="G95" s="128"/>
      <c r="H95" s="129">
        <f t="shared" si="63"/>
        <v>0</v>
      </c>
      <c r="I95" s="130"/>
      <c r="J95" s="131"/>
      <c r="K95" s="125">
        <f t="shared" si="47"/>
        <v>0</v>
      </c>
      <c r="L95" s="126">
        <f t="shared" si="51"/>
        <v>0</v>
      </c>
      <c r="M95" s="125">
        <f t="shared" si="52"/>
        <v>0</v>
      </c>
      <c r="N95" s="125">
        <f t="shared" si="48"/>
        <v>0</v>
      </c>
      <c r="O95" s="125">
        <f t="shared" si="49"/>
        <v>0</v>
      </c>
      <c r="P95" s="125">
        <f t="shared" si="64"/>
        <v>0</v>
      </c>
    </row>
    <row r="96" spans="1:16" s="24" customFormat="1" ht="13.95" customHeight="1">
      <c r="A96" s="120"/>
      <c r="B96" s="121"/>
      <c r="C96" s="226" t="s">
        <v>132</v>
      </c>
      <c r="D96" s="122"/>
      <c r="E96" s="127"/>
      <c r="F96" s="124"/>
      <c r="G96" s="124"/>
      <c r="H96" s="117"/>
      <c r="I96" s="117"/>
      <c r="J96" s="117"/>
      <c r="K96" s="125">
        <f t="shared" si="47"/>
        <v>0</v>
      </c>
      <c r="L96" s="126">
        <f t="shared" si="51"/>
        <v>0</v>
      </c>
      <c r="M96" s="125">
        <f t="shared" si="52"/>
        <v>0</v>
      </c>
      <c r="N96" s="125">
        <f t="shared" si="48"/>
        <v>0</v>
      </c>
      <c r="O96" s="125">
        <f t="shared" si="49"/>
        <v>0</v>
      </c>
      <c r="P96" s="125">
        <f t="shared" si="9"/>
        <v>0</v>
      </c>
    </row>
    <row r="97" spans="1:16" s="24" customFormat="1">
      <c r="A97" s="120"/>
      <c r="B97" s="181"/>
      <c r="C97" s="233" t="s">
        <v>179</v>
      </c>
      <c r="D97" s="149"/>
      <c r="E97" s="130"/>
      <c r="F97" s="128"/>
      <c r="G97" s="128"/>
      <c r="H97" s="129">
        <f t="shared" ref="H97:H100" si="65">ROUND(F97*G97,2)</f>
        <v>0</v>
      </c>
      <c r="I97" s="138"/>
      <c r="J97" s="138"/>
      <c r="K97" s="125">
        <f t="shared" si="47"/>
        <v>0</v>
      </c>
      <c r="L97" s="126">
        <f t="shared" si="51"/>
        <v>0</v>
      </c>
      <c r="M97" s="125">
        <f t="shared" si="52"/>
        <v>0</v>
      </c>
      <c r="N97" s="125">
        <f t="shared" si="48"/>
        <v>0</v>
      </c>
      <c r="O97" s="125">
        <f t="shared" si="49"/>
        <v>0</v>
      </c>
      <c r="P97" s="125">
        <f>SUM(M97:O97)</f>
        <v>0</v>
      </c>
    </row>
    <row r="98" spans="1:16" s="24" customFormat="1">
      <c r="A98" s="120">
        <f>A95+1</f>
        <v>66</v>
      </c>
      <c r="B98" s="182"/>
      <c r="C98" s="229" t="s">
        <v>180</v>
      </c>
      <c r="D98" s="149" t="s">
        <v>20</v>
      </c>
      <c r="E98" s="130">
        <v>50</v>
      </c>
      <c r="F98" s="128"/>
      <c r="G98" s="128"/>
      <c r="H98" s="129">
        <f t="shared" si="65"/>
        <v>0</v>
      </c>
      <c r="I98" s="138"/>
      <c r="J98" s="138"/>
      <c r="K98" s="125">
        <f t="shared" si="47"/>
        <v>0</v>
      </c>
      <c r="L98" s="126">
        <f t="shared" si="51"/>
        <v>0</v>
      </c>
      <c r="M98" s="125">
        <f t="shared" si="52"/>
        <v>0</v>
      </c>
      <c r="N98" s="125">
        <f t="shared" si="48"/>
        <v>0</v>
      </c>
      <c r="O98" s="125">
        <f t="shared" si="49"/>
        <v>0</v>
      </c>
      <c r="P98" s="125">
        <f t="shared" ref="P98:P100" si="66">SUM(M98:O98)</f>
        <v>0</v>
      </c>
    </row>
    <row r="99" spans="1:16" s="24" customFormat="1" ht="26.4">
      <c r="A99" s="120">
        <f t="shared" si="55"/>
        <v>67</v>
      </c>
      <c r="B99" s="182"/>
      <c r="C99" s="183" t="s">
        <v>244</v>
      </c>
      <c r="D99" s="149" t="s">
        <v>20</v>
      </c>
      <c r="E99" s="130">
        <v>250</v>
      </c>
      <c r="F99" s="128"/>
      <c r="G99" s="128"/>
      <c r="H99" s="129">
        <f t="shared" si="65"/>
        <v>0</v>
      </c>
      <c r="I99" s="138"/>
      <c r="J99" s="138"/>
      <c r="K99" s="125">
        <f t="shared" si="47"/>
        <v>0</v>
      </c>
      <c r="L99" s="126">
        <f t="shared" si="51"/>
        <v>0</v>
      </c>
      <c r="M99" s="125">
        <f t="shared" si="52"/>
        <v>0</v>
      </c>
      <c r="N99" s="125">
        <f t="shared" si="48"/>
        <v>0</v>
      </c>
      <c r="O99" s="125">
        <f t="shared" si="49"/>
        <v>0</v>
      </c>
      <c r="P99" s="125">
        <f t="shared" si="66"/>
        <v>0</v>
      </c>
    </row>
    <row r="100" spans="1:16" s="24" customFormat="1">
      <c r="A100" s="120">
        <f t="shared" si="55"/>
        <v>68</v>
      </c>
      <c r="B100" s="182"/>
      <c r="C100" s="229" t="s">
        <v>181</v>
      </c>
      <c r="D100" s="172" t="s">
        <v>66</v>
      </c>
      <c r="E100" s="130">
        <v>58</v>
      </c>
      <c r="F100" s="128"/>
      <c r="G100" s="128"/>
      <c r="H100" s="129">
        <f t="shared" si="65"/>
        <v>0</v>
      </c>
      <c r="I100" s="138"/>
      <c r="J100" s="138"/>
      <c r="K100" s="125">
        <f t="shared" si="47"/>
        <v>0</v>
      </c>
      <c r="L100" s="126">
        <f t="shared" si="51"/>
        <v>0</v>
      </c>
      <c r="M100" s="125">
        <f t="shared" si="52"/>
        <v>0</v>
      </c>
      <c r="N100" s="125">
        <f t="shared" si="48"/>
        <v>0</v>
      </c>
      <c r="O100" s="125">
        <f t="shared" si="49"/>
        <v>0</v>
      </c>
      <c r="P100" s="125">
        <f t="shared" si="66"/>
        <v>0</v>
      </c>
    </row>
    <row r="101" spans="1:16" s="24" customFormat="1">
      <c r="A101" s="120"/>
      <c r="B101" s="132"/>
      <c r="C101" s="227" t="s">
        <v>171</v>
      </c>
      <c r="D101" s="114"/>
      <c r="E101" s="115"/>
      <c r="F101" s="128"/>
      <c r="G101" s="128"/>
      <c r="H101" s="129">
        <f t="shared" ref="H101:H104" si="67">ROUND(F101*G101,2)</f>
        <v>0</v>
      </c>
      <c r="I101" s="133"/>
      <c r="J101" s="133"/>
      <c r="K101" s="125">
        <f t="shared" si="47"/>
        <v>0</v>
      </c>
      <c r="L101" s="126">
        <f t="shared" si="51"/>
        <v>0</v>
      </c>
      <c r="M101" s="125">
        <f t="shared" si="52"/>
        <v>0</v>
      </c>
      <c r="N101" s="125">
        <f t="shared" si="48"/>
        <v>0</v>
      </c>
      <c r="O101" s="125">
        <f t="shared" si="49"/>
        <v>0</v>
      </c>
      <c r="P101" s="125">
        <f>SUM(M101:O101)</f>
        <v>0</v>
      </c>
    </row>
    <row r="102" spans="1:16" s="24" customFormat="1" ht="39.6">
      <c r="A102" s="120">
        <f>A100+1</f>
        <v>69</v>
      </c>
      <c r="B102" s="122"/>
      <c r="C102" s="219" t="s">
        <v>172</v>
      </c>
      <c r="D102" s="122" t="s">
        <v>20</v>
      </c>
      <c r="E102" s="115">
        <v>159.74</v>
      </c>
      <c r="F102" s="128"/>
      <c r="G102" s="128"/>
      <c r="H102" s="138">
        <f t="shared" si="67"/>
        <v>0</v>
      </c>
      <c r="I102" s="138"/>
      <c r="J102" s="138"/>
      <c r="K102" s="125">
        <f t="shared" si="47"/>
        <v>0</v>
      </c>
      <c r="L102" s="126">
        <f t="shared" si="51"/>
        <v>0</v>
      </c>
      <c r="M102" s="125">
        <f t="shared" si="52"/>
        <v>0</v>
      </c>
      <c r="N102" s="125">
        <f t="shared" si="48"/>
        <v>0</v>
      </c>
      <c r="O102" s="125">
        <f t="shared" si="49"/>
        <v>0</v>
      </c>
      <c r="P102" s="125">
        <f>SUM(M102:O102)</f>
        <v>0</v>
      </c>
    </row>
    <row r="103" spans="1:16" s="24" customFormat="1">
      <c r="A103" s="120">
        <f t="shared" si="55"/>
        <v>70</v>
      </c>
      <c r="B103" s="122"/>
      <c r="C103" s="327" t="s">
        <v>443</v>
      </c>
      <c r="D103" s="122" t="s">
        <v>20</v>
      </c>
      <c r="E103" s="115">
        <v>159.74</v>
      </c>
      <c r="F103" s="184"/>
      <c r="G103" s="128"/>
      <c r="H103" s="138">
        <f t="shared" si="67"/>
        <v>0</v>
      </c>
      <c r="I103" s="185"/>
      <c r="J103" s="185"/>
      <c r="K103" s="125">
        <f t="shared" si="47"/>
        <v>0</v>
      </c>
      <c r="L103" s="126">
        <f t="shared" si="51"/>
        <v>0</v>
      </c>
      <c r="M103" s="125">
        <f t="shared" si="52"/>
        <v>0</v>
      </c>
      <c r="N103" s="125">
        <f t="shared" si="48"/>
        <v>0</v>
      </c>
      <c r="O103" s="125">
        <f t="shared" si="49"/>
        <v>0</v>
      </c>
      <c r="P103" s="125">
        <f>SUM(M103:O103)</f>
        <v>0</v>
      </c>
    </row>
    <row r="104" spans="1:16" s="24" customFormat="1" ht="39.6">
      <c r="A104" s="120">
        <f t="shared" si="55"/>
        <v>71</v>
      </c>
      <c r="B104" s="180"/>
      <c r="C104" s="326" t="s">
        <v>442</v>
      </c>
      <c r="D104" s="172" t="s">
        <v>20</v>
      </c>
      <c r="E104" s="115">
        <v>159.74</v>
      </c>
      <c r="F104" s="184"/>
      <c r="G104" s="128"/>
      <c r="H104" s="138">
        <f t="shared" si="67"/>
        <v>0</v>
      </c>
      <c r="I104" s="159"/>
      <c r="J104" s="185"/>
      <c r="K104" s="125">
        <f t="shared" si="47"/>
        <v>0</v>
      </c>
      <c r="L104" s="126">
        <f t="shared" si="51"/>
        <v>0</v>
      </c>
      <c r="M104" s="125">
        <f t="shared" si="52"/>
        <v>0</v>
      </c>
      <c r="N104" s="125">
        <f t="shared" si="48"/>
        <v>0</v>
      </c>
      <c r="O104" s="125">
        <f t="shared" si="49"/>
        <v>0</v>
      </c>
      <c r="P104" s="125">
        <f>SUM(M104:O104)</f>
        <v>0</v>
      </c>
    </row>
    <row r="105" spans="1:16" s="24" customFormat="1">
      <c r="A105" s="120"/>
      <c r="B105" s="132"/>
      <c r="C105" s="227" t="s">
        <v>173</v>
      </c>
      <c r="D105" s="114"/>
      <c r="E105" s="115"/>
      <c r="F105" s="128"/>
      <c r="G105" s="128"/>
      <c r="H105" s="129">
        <f t="shared" ref="H105:H107" si="68">ROUND(F105*G105,2)</f>
        <v>0</v>
      </c>
      <c r="I105" s="133"/>
      <c r="J105" s="133"/>
      <c r="K105" s="125">
        <f t="shared" si="47"/>
        <v>0</v>
      </c>
      <c r="L105" s="126">
        <f t="shared" si="51"/>
        <v>0</v>
      </c>
      <c r="M105" s="125">
        <f t="shared" si="52"/>
        <v>0</v>
      </c>
      <c r="N105" s="125">
        <f t="shared" si="48"/>
        <v>0</v>
      </c>
      <c r="O105" s="125">
        <f t="shared" si="49"/>
        <v>0</v>
      </c>
      <c r="P105" s="125">
        <f t="shared" ref="P105:P107" si="69">SUM(M105:O105)</f>
        <v>0</v>
      </c>
    </row>
    <row r="106" spans="1:16" s="24" customFormat="1">
      <c r="A106" s="120">
        <f>A104+1</f>
        <v>72</v>
      </c>
      <c r="B106" s="122"/>
      <c r="C106" s="327" t="s">
        <v>443</v>
      </c>
      <c r="D106" s="122" t="s">
        <v>20</v>
      </c>
      <c r="E106" s="115">
        <v>39.97</v>
      </c>
      <c r="F106" s="184"/>
      <c r="G106" s="128"/>
      <c r="H106" s="138">
        <f t="shared" si="68"/>
        <v>0</v>
      </c>
      <c r="I106" s="185"/>
      <c r="J106" s="185"/>
      <c r="K106" s="125">
        <f t="shared" si="47"/>
        <v>0</v>
      </c>
      <c r="L106" s="126">
        <f t="shared" si="51"/>
        <v>0</v>
      </c>
      <c r="M106" s="125">
        <f t="shared" si="52"/>
        <v>0</v>
      </c>
      <c r="N106" s="125">
        <f t="shared" si="48"/>
        <v>0</v>
      </c>
      <c r="O106" s="125">
        <f t="shared" si="49"/>
        <v>0</v>
      </c>
      <c r="P106" s="125">
        <f t="shared" si="69"/>
        <v>0</v>
      </c>
    </row>
    <row r="107" spans="1:16" s="24" customFormat="1" ht="39.6">
      <c r="A107" s="120">
        <f t="shared" si="55"/>
        <v>73</v>
      </c>
      <c r="B107" s="180"/>
      <c r="C107" s="326" t="s">
        <v>442</v>
      </c>
      <c r="D107" s="172" t="s">
        <v>20</v>
      </c>
      <c r="E107" s="115">
        <v>39.97</v>
      </c>
      <c r="F107" s="184"/>
      <c r="G107" s="128"/>
      <c r="H107" s="138">
        <f t="shared" si="68"/>
        <v>0</v>
      </c>
      <c r="I107" s="159"/>
      <c r="J107" s="185"/>
      <c r="K107" s="125">
        <f t="shared" si="47"/>
        <v>0</v>
      </c>
      <c r="L107" s="126">
        <f t="shared" si="51"/>
        <v>0</v>
      </c>
      <c r="M107" s="125">
        <f t="shared" si="52"/>
        <v>0</v>
      </c>
      <c r="N107" s="125">
        <f t="shared" si="48"/>
        <v>0</v>
      </c>
      <c r="O107" s="125">
        <f t="shared" si="49"/>
        <v>0</v>
      </c>
      <c r="P107" s="125">
        <f t="shared" si="69"/>
        <v>0</v>
      </c>
    </row>
    <row r="108" spans="1:16" s="24" customFormat="1">
      <c r="A108" s="120"/>
      <c r="B108" s="132"/>
      <c r="C108" s="227" t="s">
        <v>175</v>
      </c>
      <c r="D108" s="114"/>
      <c r="E108" s="115"/>
      <c r="F108" s="128"/>
      <c r="G108" s="128"/>
      <c r="H108" s="129">
        <f t="shared" ref="H108:H116" si="70">ROUND(F108*G108,2)</f>
        <v>0</v>
      </c>
      <c r="I108" s="133"/>
      <c r="J108" s="133"/>
      <c r="K108" s="125">
        <f t="shared" si="47"/>
        <v>0</v>
      </c>
      <c r="L108" s="126">
        <f t="shared" si="51"/>
        <v>0</v>
      </c>
      <c r="M108" s="125">
        <f t="shared" si="52"/>
        <v>0</v>
      </c>
      <c r="N108" s="125">
        <f t="shared" si="48"/>
        <v>0</v>
      </c>
      <c r="O108" s="125">
        <f t="shared" si="49"/>
        <v>0</v>
      </c>
      <c r="P108" s="125">
        <f t="shared" ref="P108:P116" si="71">SUM(M108:O108)</f>
        <v>0</v>
      </c>
    </row>
    <row r="109" spans="1:16" s="24" customFormat="1" ht="26.4">
      <c r="A109" s="120">
        <f>A107+1</f>
        <v>74</v>
      </c>
      <c r="B109" s="121"/>
      <c r="C109" s="183" t="s">
        <v>245</v>
      </c>
      <c r="D109" s="149" t="s">
        <v>20</v>
      </c>
      <c r="E109" s="115">
        <v>39.39</v>
      </c>
      <c r="F109" s="128"/>
      <c r="G109" s="128"/>
      <c r="H109" s="129">
        <f t="shared" si="70"/>
        <v>0</v>
      </c>
      <c r="I109" s="138"/>
      <c r="J109" s="138"/>
      <c r="K109" s="125">
        <f t="shared" si="47"/>
        <v>0</v>
      </c>
      <c r="L109" s="126">
        <f t="shared" si="51"/>
        <v>0</v>
      </c>
      <c r="M109" s="125">
        <f t="shared" si="52"/>
        <v>0</v>
      </c>
      <c r="N109" s="125">
        <f t="shared" si="48"/>
        <v>0</v>
      </c>
      <c r="O109" s="125">
        <f t="shared" si="49"/>
        <v>0</v>
      </c>
      <c r="P109" s="125">
        <f t="shared" si="71"/>
        <v>0</v>
      </c>
    </row>
    <row r="110" spans="1:16" s="24" customFormat="1" ht="26.4">
      <c r="A110" s="120">
        <f t="shared" si="55"/>
        <v>75</v>
      </c>
      <c r="B110" s="121"/>
      <c r="C110" s="183" t="s">
        <v>246</v>
      </c>
      <c r="D110" s="149" t="s">
        <v>20</v>
      </c>
      <c r="E110" s="115">
        <v>39.39</v>
      </c>
      <c r="F110" s="128"/>
      <c r="G110" s="128"/>
      <c r="H110" s="129">
        <f t="shared" si="70"/>
        <v>0</v>
      </c>
      <c r="I110" s="138"/>
      <c r="J110" s="138"/>
      <c r="K110" s="125">
        <f t="shared" si="47"/>
        <v>0</v>
      </c>
      <c r="L110" s="126">
        <f t="shared" ref="L110:L124" si="72">ROUND(F110*E110,2)</f>
        <v>0</v>
      </c>
      <c r="M110" s="125">
        <f t="shared" ref="M110:M124" si="73">ROUND(H110*E110,2)</f>
        <v>0</v>
      </c>
      <c r="N110" s="125">
        <f t="shared" si="48"/>
        <v>0</v>
      </c>
      <c r="O110" s="125">
        <f t="shared" si="49"/>
        <v>0</v>
      </c>
      <c r="P110" s="125">
        <f t="shared" si="71"/>
        <v>0</v>
      </c>
    </row>
    <row r="111" spans="1:16" s="24" customFormat="1" ht="26.4">
      <c r="A111" s="120">
        <f t="shared" si="55"/>
        <v>76</v>
      </c>
      <c r="B111" s="150"/>
      <c r="C111" s="230" t="s">
        <v>177</v>
      </c>
      <c r="D111" s="135" t="s">
        <v>20</v>
      </c>
      <c r="E111" s="115">
        <v>39.39</v>
      </c>
      <c r="F111" s="128"/>
      <c r="G111" s="128"/>
      <c r="H111" s="129">
        <f t="shared" si="70"/>
        <v>0</v>
      </c>
      <c r="I111" s="151"/>
      <c r="J111" s="151"/>
      <c r="K111" s="125">
        <f t="shared" si="47"/>
        <v>0</v>
      </c>
      <c r="L111" s="126">
        <f t="shared" si="72"/>
        <v>0</v>
      </c>
      <c r="M111" s="125">
        <f t="shared" si="73"/>
        <v>0</v>
      </c>
      <c r="N111" s="125">
        <f t="shared" si="48"/>
        <v>0</v>
      </c>
      <c r="O111" s="125">
        <f t="shared" si="49"/>
        <v>0</v>
      </c>
      <c r="P111" s="125">
        <f t="shared" si="71"/>
        <v>0</v>
      </c>
    </row>
    <row r="112" spans="1:16" s="24" customFormat="1" ht="39.6">
      <c r="A112" s="120">
        <f t="shared" si="55"/>
        <v>77</v>
      </c>
      <c r="B112" s="121"/>
      <c r="C112" s="183" t="s">
        <v>247</v>
      </c>
      <c r="D112" s="149" t="s">
        <v>20</v>
      </c>
      <c r="E112" s="115">
        <v>39.39</v>
      </c>
      <c r="F112" s="128"/>
      <c r="G112" s="128"/>
      <c r="H112" s="129">
        <f t="shared" si="70"/>
        <v>0</v>
      </c>
      <c r="I112" s="138"/>
      <c r="J112" s="138"/>
      <c r="K112" s="125">
        <f t="shared" si="47"/>
        <v>0</v>
      </c>
      <c r="L112" s="126">
        <f t="shared" si="72"/>
        <v>0</v>
      </c>
      <c r="M112" s="125">
        <f t="shared" si="73"/>
        <v>0</v>
      </c>
      <c r="N112" s="125">
        <f t="shared" si="48"/>
        <v>0</v>
      </c>
      <c r="O112" s="125">
        <f t="shared" si="49"/>
        <v>0</v>
      </c>
      <c r="P112" s="125">
        <f t="shared" si="71"/>
        <v>0</v>
      </c>
    </row>
    <row r="113" spans="1:16" s="24" customFormat="1" ht="26.4">
      <c r="A113" s="120">
        <f t="shared" si="55"/>
        <v>78</v>
      </c>
      <c r="B113" s="121"/>
      <c r="C113" s="183" t="s">
        <v>248</v>
      </c>
      <c r="D113" s="149" t="s">
        <v>20</v>
      </c>
      <c r="E113" s="115">
        <v>39.39</v>
      </c>
      <c r="F113" s="128"/>
      <c r="G113" s="128"/>
      <c r="H113" s="129">
        <f t="shared" si="70"/>
        <v>0</v>
      </c>
      <c r="I113" s="138"/>
      <c r="J113" s="138"/>
      <c r="K113" s="125">
        <f t="shared" si="47"/>
        <v>0</v>
      </c>
      <c r="L113" s="126">
        <f t="shared" si="72"/>
        <v>0</v>
      </c>
      <c r="M113" s="125">
        <f t="shared" si="73"/>
        <v>0</v>
      </c>
      <c r="N113" s="125">
        <f t="shared" si="48"/>
        <v>0</v>
      </c>
      <c r="O113" s="125">
        <f t="shared" si="49"/>
        <v>0</v>
      </c>
      <c r="P113" s="125">
        <f t="shared" si="71"/>
        <v>0</v>
      </c>
    </row>
    <row r="114" spans="1:16" s="24" customFormat="1" ht="26.4">
      <c r="A114" s="120">
        <f t="shared" si="55"/>
        <v>79</v>
      </c>
      <c r="B114" s="121"/>
      <c r="C114" s="152" t="s">
        <v>178</v>
      </c>
      <c r="D114" s="149" t="s">
        <v>20</v>
      </c>
      <c r="E114" s="115">
        <v>39.39</v>
      </c>
      <c r="F114" s="128"/>
      <c r="G114" s="128"/>
      <c r="H114" s="129">
        <f t="shared" si="70"/>
        <v>0</v>
      </c>
      <c r="I114" s="138"/>
      <c r="J114" s="138"/>
      <c r="K114" s="125">
        <f t="shared" si="47"/>
        <v>0</v>
      </c>
      <c r="L114" s="126">
        <f t="shared" si="72"/>
        <v>0</v>
      </c>
      <c r="M114" s="125">
        <f t="shared" si="73"/>
        <v>0</v>
      </c>
      <c r="N114" s="125">
        <f t="shared" si="48"/>
        <v>0</v>
      </c>
      <c r="O114" s="125">
        <f t="shared" si="49"/>
        <v>0</v>
      </c>
      <c r="P114" s="125">
        <f t="shared" si="71"/>
        <v>0</v>
      </c>
    </row>
    <row r="115" spans="1:16" s="24" customFormat="1">
      <c r="A115" s="120"/>
      <c r="B115" s="132"/>
      <c r="C115" s="227" t="s">
        <v>195</v>
      </c>
      <c r="D115" s="114"/>
      <c r="E115" s="115"/>
      <c r="F115" s="159"/>
      <c r="G115" s="159"/>
      <c r="H115" s="129">
        <f t="shared" si="70"/>
        <v>0</v>
      </c>
      <c r="I115" s="133"/>
      <c r="J115" s="133"/>
      <c r="K115" s="125">
        <f t="shared" si="47"/>
        <v>0</v>
      </c>
      <c r="L115" s="126">
        <f t="shared" si="72"/>
        <v>0</v>
      </c>
      <c r="M115" s="125">
        <f t="shared" si="73"/>
        <v>0</v>
      </c>
      <c r="N115" s="125">
        <f t="shared" si="48"/>
        <v>0</v>
      </c>
      <c r="O115" s="125">
        <f t="shared" si="49"/>
        <v>0</v>
      </c>
      <c r="P115" s="125">
        <f t="shared" si="71"/>
        <v>0</v>
      </c>
    </row>
    <row r="116" spans="1:16" s="84" customFormat="1">
      <c r="A116" s="120">
        <f>A114+1</f>
        <v>80</v>
      </c>
      <c r="B116" s="132"/>
      <c r="C116" s="222" t="s">
        <v>196</v>
      </c>
      <c r="D116" s="114" t="s">
        <v>66</v>
      </c>
      <c r="E116" s="115">
        <v>77.5</v>
      </c>
      <c r="F116" s="159"/>
      <c r="G116" s="159"/>
      <c r="H116" s="129">
        <f t="shared" si="70"/>
        <v>0</v>
      </c>
      <c r="I116" s="138"/>
      <c r="J116" s="138"/>
      <c r="K116" s="154">
        <f t="shared" si="47"/>
        <v>0</v>
      </c>
      <c r="L116" s="124">
        <f t="shared" si="72"/>
        <v>0</v>
      </c>
      <c r="M116" s="154">
        <f t="shared" si="73"/>
        <v>0</v>
      </c>
      <c r="N116" s="154">
        <f t="shared" si="48"/>
        <v>0</v>
      </c>
      <c r="O116" s="154">
        <f t="shared" si="49"/>
        <v>0</v>
      </c>
      <c r="P116" s="154">
        <f t="shared" si="71"/>
        <v>0</v>
      </c>
    </row>
    <row r="117" spans="1:16" s="24" customFormat="1" ht="15" customHeight="1">
      <c r="A117" s="120"/>
      <c r="B117" s="121"/>
      <c r="C117" s="226" t="s">
        <v>164</v>
      </c>
      <c r="D117" s="122"/>
      <c r="E117" s="127"/>
      <c r="F117" s="124"/>
      <c r="G117" s="124"/>
      <c r="H117" s="117"/>
      <c r="I117" s="117"/>
      <c r="J117" s="160"/>
      <c r="K117" s="125"/>
      <c r="L117" s="126">
        <f t="shared" si="72"/>
        <v>0</v>
      </c>
      <c r="M117" s="125">
        <f t="shared" si="73"/>
        <v>0</v>
      </c>
      <c r="N117" s="125"/>
      <c r="O117" s="125"/>
      <c r="P117" s="125"/>
    </row>
    <row r="118" spans="1:16" s="87" customFormat="1" ht="26.4">
      <c r="A118" s="120">
        <f>A116+1</f>
        <v>81</v>
      </c>
      <c r="B118" s="121"/>
      <c r="C118" s="219" t="s">
        <v>192</v>
      </c>
      <c r="D118" s="122" t="s">
        <v>66</v>
      </c>
      <c r="E118" s="127">
        <v>12.1</v>
      </c>
      <c r="F118" s="128"/>
      <c r="G118" s="128"/>
      <c r="H118" s="129">
        <f>ROUND(F118*G118,2)</f>
        <v>0</v>
      </c>
      <c r="I118" s="138"/>
      <c r="J118" s="138"/>
      <c r="K118" s="125">
        <f>SUM(H118:J118)</f>
        <v>0</v>
      </c>
      <c r="L118" s="126">
        <f t="shared" si="72"/>
        <v>0</v>
      </c>
      <c r="M118" s="125">
        <f t="shared" si="73"/>
        <v>0</v>
      </c>
      <c r="N118" s="125">
        <f t="shared" ref="N118:N124" si="74">ROUND(I118*E118,2)</f>
        <v>0</v>
      </c>
      <c r="O118" s="125">
        <f t="shared" ref="O118:O124" si="75">ROUND(J118*E118,2)</f>
        <v>0</v>
      </c>
      <c r="P118" s="125">
        <f t="shared" ref="P118" si="76">SUM(M118:O118)</f>
        <v>0</v>
      </c>
    </row>
    <row r="119" spans="1:16" s="84" customFormat="1" ht="14.4">
      <c r="A119" s="120"/>
      <c r="B119" s="121"/>
      <c r="C119" s="186" t="s">
        <v>193</v>
      </c>
      <c r="D119" s="179"/>
      <c r="E119" s="187"/>
      <c r="F119" s="128"/>
      <c r="G119" s="128"/>
      <c r="H119" s="129"/>
      <c r="I119" s="188"/>
      <c r="J119" s="188"/>
      <c r="K119" s="125">
        <f>SUM(H119:J119)</f>
        <v>0</v>
      </c>
      <c r="L119" s="126">
        <f t="shared" si="72"/>
        <v>0</v>
      </c>
      <c r="M119" s="125">
        <f t="shared" si="73"/>
        <v>0</v>
      </c>
      <c r="N119" s="125">
        <f t="shared" si="74"/>
        <v>0</v>
      </c>
      <c r="O119" s="125">
        <f t="shared" si="75"/>
        <v>0</v>
      </c>
      <c r="P119" s="125">
        <f>SUM(M119:O119)</f>
        <v>0</v>
      </c>
    </row>
    <row r="120" spans="1:16" s="24" customFormat="1" ht="26.4">
      <c r="A120" s="120">
        <f>A118+1</f>
        <v>82</v>
      </c>
      <c r="B120" s="121"/>
      <c r="C120" s="319" t="s">
        <v>376</v>
      </c>
      <c r="D120" s="122" t="s">
        <v>20</v>
      </c>
      <c r="E120" s="127">
        <v>4</v>
      </c>
      <c r="F120" s="128"/>
      <c r="G120" s="128"/>
      <c r="H120" s="129">
        <f t="shared" ref="H120" si="77">ROUND(F120*G120,2)</f>
        <v>0</v>
      </c>
      <c r="I120" s="188"/>
      <c r="J120" s="188"/>
      <c r="K120" s="125">
        <f>SUM(H120:J120)</f>
        <v>0</v>
      </c>
      <c r="L120" s="126">
        <f t="shared" si="72"/>
        <v>0</v>
      </c>
      <c r="M120" s="125">
        <f t="shared" si="73"/>
        <v>0</v>
      </c>
      <c r="N120" s="125">
        <f t="shared" si="74"/>
        <v>0</v>
      </c>
      <c r="O120" s="125">
        <f t="shared" si="75"/>
        <v>0</v>
      </c>
      <c r="P120" s="125">
        <f t="shared" ref="P120:P124" si="78">SUM(M120:O120)</f>
        <v>0</v>
      </c>
    </row>
    <row r="121" spans="1:16" s="84" customFormat="1" ht="39.6">
      <c r="A121" s="120">
        <f t="shared" si="55"/>
        <v>83</v>
      </c>
      <c r="B121" s="121"/>
      <c r="C121" s="297" t="s">
        <v>444</v>
      </c>
      <c r="D121" s="179" t="s">
        <v>20</v>
      </c>
      <c r="E121" s="127">
        <v>4</v>
      </c>
      <c r="F121" s="128"/>
      <c r="G121" s="128"/>
      <c r="H121" s="138">
        <f t="shared" ref="H121:H124" si="79">ROUND(F121*G121,2)</f>
        <v>0</v>
      </c>
      <c r="I121" s="188"/>
      <c r="J121" s="188"/>
      <c r="K121" s="125">
        <f t="shared" ref="K121:K124" si="80">SUM(H121:J121)</f>
        <v>0</v>
      </c>
      <c r="L121" s="126">
        <f t="shared" si="72"/>
        <v>0</v>
      </c>
      <c r="M121" s="125">
        <f t="shared" si="73"/>
        <v>0</v>
      </c>
      <c r="N121" s="125">
        <f t="shared" si="74"/>
        <v>0</v>
      </c>
      <c r="O121" s="125">
        <f t="shared" si="75"/>
        <v>0</v>
      </c>
      <c r="P121" s="125">
        <f t="shared" si="78"/>
        <v>0</v>
      </c>
    </row>
    <row r="122" spans="1:16" s="84" customFormat="1" ht="39.6">
      <c r="A122" s="120">
        <f t="shared" si="55"/>
        <v>84</v>
      </c>
      <c r="B122" s="121"/>
      <c r="C122" s="297" t="s">
        <v>366</v>
      </c>
      <c r="D122" s="179" t="s">
        <v>20</v>
      </c>
      <c r="E122" s="127">
        <v>4</v>
      </c>
      <c r="F122" s="128"/>
      <c r="G122" s="128"/>
      <c r="H122" s="138">
        <f t="shared" si="79"/>
        <v>0</v>
      </c>
      <c r="I122" s="188"/>
      <c r="J122" s="188"/>
      <c r="K122" s="125">
        <f t="shared" si="80"/>
        <v>0</v>
      </c>
      <c r="L122" s="126">
        <f t="shared" si="72"/>
        <v>0</v>
      </c>
      <c r="M122" s="125">
        <f t="shared" si="73"/>
        <v>0</v>
      </c>
      <c r="N122" s="125">
        <f t="shared" si="74"/>
        <v>0</v>
      </c>
      <c r="O122" s="125">
        <f t="shared" si="75"/>
        <v>0</v>
      </c>
      <c r="P122" s="125">
        <f t="shared" si="78"/>
        <v>0</v>
      </c>
    </row>
    <row r="123" spans="1:16" s="84" customFormat="1" ht="25.5" customHeight="1">
      <c r="A123" s="120">
        <f t="shared" si="55"/>
        <v>85</v>
      </c>
      <c r="B123" s="121"/>
      <c r="C123" s="297" t="s">
        <v>367</v>
      </c>
      <c r="D123" s="179" t="s">
        <v>20</v>
      </c>
      <c r="E123" s="127">
        <v>4</v>
      </c>
      <c r="F123" s="128"/>
      <c r="G123" s="128"/>
      <c r="H123" s="138">
        <f t="shared" si="79"/>
        <v>0</v>
      </c>
      <c r="I123" s="188"/>
      <c r="J123" s="188"/>
      <c r="K123" s="125">
        <f t="shared" si="80"/>
        <v>0</v>
      </c>
      <c r="L123" s="126">
        <f t="shared" si="72"/>
        <v>0</v>
      </c>
      <c r="M123" s="125">
        <f t="shared" si="73"/>
        <v>0</v>
      </c>
      <c r="N123" s="125">
        <f t="shared" si="74"/>
        <v>0</v>
      </c>
      <c r="O123" s="125">
        <f t="shared" si="75"/>
        <v>0</v>
      </c>
      <c r="P123" s="125">
        <f t="shared" si="78"/>
        <v>0</v>
      </c>
    </row>
    <row r="124" spans="1:16" s="84" customFormat="1" ht="14.4">
      <c r="A124" s="120">
        <f t="shared" si="55"/>
        <v>86</v>
      </c>
      <c r="B124" s="121"/>
      <c r="C124" s="305" t="s">
        <v>153</v>
      </c>
      <c r="D124" s="179" t="s">
        <v>20</v>
      </c>
      <c r="E124" s="127">
        <v>4</v>
      </c>
      <c r="F124" s="128"/>
      <c r="G124" s="128"/>
      <c r="H124" s="138">
        <f t="shared" si="79"/>
        <v>0</v>
      </c>
      <c r="I124" s="188"/>
      <c r="J124" s="188"/>
      <c r="K124" s="125">
        <f t="shared" si="80"/>
        <v>0</v>
      </c>
      <c r="L124" s="126">
        <f t="shared" si="72"/>
        <v>0</v>
      </c>
      <c r="M124" s="125">
        <f t="shared" si="73"/>
        <v>0</v>
      </c>
      <c r="N124" s="125">
        <f t="shared" si="74"/>
        <v>0</v>
      </c>
      <c r="O124" s="125">
        <f t="shared" si="75"/>
        <v>0</v>
      </c>
      <c r="P124" s="125">
        <f t="shared" si="78"/>
        <v>0</v>
      </c>
    </row>
    <row r="125" spans="1:16" ht="15.45" customHeight="1">
      <c r="A125" s="16"/>
      <c r="B125" s="58"/>
      <c r="C125" s="398" t="s">
        <v>51</v>
      </c>
      <c r="D125" s="398"/>
      <c r="E125" s="398"/>
      <c r="F125" s="398"/>
      <c r="G125" s="398"/>
      <c r="H125" s="398"/>
      <c r="I125" s="398"/>
      <c r="J125" s="398"/>
      <c r="K125" s="398"/>
      <c r="L125" s="189">
        <f>SUM(L14:L124)</f>
        <v>0</v>
      </c>
      <c r="M125" s="189">
        <f>SUM(M14:M124)</f>
        <v>0</v>
      </c>
      <c r="N125" s="189">
        <f>SUM(N14:N124)</f>
        <v>0</v>
      </c>
      <c r="O125" s="189">
        <f>SUM(O14:O124)</f>
        <v>0</v>
      </c>
      <c r="P125" s="189">
        <f>SUM(P14:P124)</f>
        <v>0</v>
      </c>
    </row>
    <row r="126" spans="1:16" s="65" customFormat="1">
      <c r="I126" s="71"/>
    </row>
    <row r="127" spans="1:16" customFormat="1" ht="12.75" customHeight="1">
      <c r="A127" s="399" t="s">
        <v>31</v>
      </c>
      <c r="B127" s="399"/>
      <c r="C127" s="7"/>
    </row>
    <row r="128" spans="1:16" customFormat="1" ht="45" customHeight="1">
      <c r="A128" s="392" t="s">
        <v>317</v>
      </c>
      <c r="B128" s="392"/>
      <c r="C128" s="392"/>
      <c r="D128" s="392"/>
      <c r="E128" s="392"/>
      <c r="F128" s="392"/>
      <c r="G128" s="392"/>
      <c r="H128" s="392"/>
      <c r="I128" s="392"/>
      <c r="J128" s="392"/>
      <c r="K128" s="392"/>
      <c r="L128" s="392"/>
      <c r="M128" s="392"/>
      <c r="N128" s="392"/>
      <c r="O128" s="392"/>
      <c r="P128" s="392"/>
    </row>
    <row r="129" spans="1:16" customFormat="1" ht="91.2" customHeight="1">
      <c r="A129" s="391" t="s">
        <v>446</v>
      </c>
      <c r="B129" s="391"/>
      <c r="C129" s="391"/>
      <c r="D129" s="391"/>
      <c r="E129" s="391"/>
      <c r="F129" s="391"/>
      <c r="G129" s="391"/>
      <c r="H129" s="391"/>
      <c r="I129" s="391"/>
      <c r="J129" s="391"/>
      <c r="K129" s="391"/>
      <c r="L129" s="391"/>
      <c r="M129" s="391"/>
      <c r="N129" s="391"/>
      <c r="O129" s="391"/>
      <c r="P129" s="391"/>
    </row>
    <row r="130" spans="1:16" customFormat="1" ht="12.75" customHeight="1">
      <c r="B130" s="73"/>
    </row>
    <row r="131" spans="1:16" customFormat="1" ht="12.75" customHeight="1">
      <c r="B131" s="73"/>
    </row>
    <row r="132" spans="1:16" s="65" customFormat="1">
      <c r="B132" s="65" t="s">
        <v>2</v>
      </c>
      <c r="L132" s="76" t="str">
        <f>Koptame!B32</f>
        <v>Pārbaudīja:</v>
      </c>
      <c r="M132" s="76"/>
      <c r="N132" s="76"/>
      <c r="O132" s="76"/>
      <c r="P132" s="76"/>
    </row>
    <row r="133" spans="1:16" s="65" customFormat="1" ht="14.25" customHeight="1">
      <c r="C133" s="70">
        <f>Koptame!C27</f>
        <v>0</v>
      </c>
      <c r="L133" s="70"/>
      <c r="M133" s="388">
        <f>Koptame!C33</f>
        <v>0</v>
      </c>
      <c r="N133" s="388"/>
      <c r="O133" s="76"/>
      <c r="P133" s="76"/>
    </row>
    <row r="134" spans="1:16" s="65" customFormat="1">
      <c r="C134" s="69">
        <f>Koptame!C28</f>
        <v>0</v>
      </c>
      <c r="L134" s="69"/>
      <c r="M134" s="389">
        <f>Koptame!C34</f>
        <v>0</v>
      </c>
      <c r="N134" s="389"/>
      <c r="O134" s="76"/>
      <c r="P134" s="76"/>
    </row>
    <row r="135" spans="1:16" s="65" customFormat="1" collapsed="1">
      <c r="B135" s="71"/>
      <c r="F135" s="71"/>
      <c r="G135" s="71"/>
    </row>
  </sheetData>
  <mergeCells count="17">
    <mergeCell ref="M134:N134"/>
    <mergeCell ref="L12:P12"/>
    <mergeCell ref="A129:P129"/>
    <mergeCell ref="A128:P128"/>
    <mergeCell ref="A12:A13"/>
    <mergeCell ref="B12:B13"/>
    <mergeCell ref="C12:C13"/>
    <mergeCell ref="D12:D13"/>
    <mergeCell ref="C125:K125"/>
    <mergeCell ref="E12:E13"/>
    <mergeCell ref="F12:K12"/>
    <mergeCell ref="A127:B127"/>
    <mergeCell ref="A1:P1"/>
    <mergeCell ref="A3:P3"/>
    <mergeCell ref="L10:O10"/>
    <mergeCell ref="A4:C4"/>
    <mergeCell ref="M133:N133"/>
  </mergeCells>
  <phoneticPr fontId="19" type="noConversion"/>
  <conditionalFormatting sqref="I16:I21">
    <cfRule type="expression" dxfId="218" priority="351">
      <formula>#REF!&gt;0</formula>
    </cfRule>
    <cfRule type="expression" dxfId="217" priority="352">
      <formula>#REF!=3</formula>
    </cfRule>
    <cfRule type="expression" dxfId="216" priority="353">
      <formula>#REF!=2</formula>
    </cfRule>
    <cfRule type="expression" dxfId="215" priority="354">
      <formula>#REF!=1</formula>
    </cfRule>
  </conditionalFormatting>
  <conditionalFormatting sqref="I16:I21">
    <cfRule type="expression" dxfId="214" priority="355" stopIfTrue="1">
      <formula>I16=#REF!=FALSE</formula>
    </cfRule>
  </conditionalFormatting>
  <conditionalFormatting sqref="I25">
    <cfRule type="expression" dxfId="213" priority="350" stopIfTrue="1">
      <formula>I25=#REF!=FALSE</formula>
    </cfRule>
  </conditionalFormatting>
  <conditionalFormatting sqref="I25">
    <cfRule type="expression" dxfId="212" priority="347" stopIfTrue="1">
      <formula>#REF!&gt;0</formula>
    </cfRule>
    <cfRule type="expression" dxfId="211" priority="348" stopIfTrue="1">
      <formula>#REF!=3</formula>
    </cfRule>
    <cfRule type="expression" dxfId="210" priority="349" stopIfTrue="1">
      <formula>#REF!=2</formula>
    </cfRule>
  </conditionalFormatting>
  <conditionalFormatting sqref="I28 I57:I70">
    <cfRule type="expression" dxfId="209" priority="339">
      <formula>#REF!&gt;0</formula>
    </cfRule>
    <cfRule type="expression" dxfId="208" priority="340">
      <formula>#REF!=3</formula>
    </cfRule>
    <cfRule type="expression" dxfId="207" priority="341">
      <formula>#REF!=2</formula>
    </cfRule>
    <cfRule type="expression" dxfId="206" priority="342">
      <formula>#REF!=1</formula>
    </cfRule>
  </conditionalFormatting>
  <conditionalFormatting sqref="I28">
    <cfRule type="expression" dxfId="205" priority="338" stopIfTrue="1">
      <formula>#REF!=#REF!=FALSE</formula>
    </cfRule>
  </conditionalFormatting>
  <conditionalFormatting sqref="I28">
    <cfRule type="expression" dxfId="204" priority="334">
      <formula>#REF!&gt;0</formula>
    </cfRule>
    <cfRule type="expression" dxfId="203" priority="335">
      <formula>#REF!=3</formula>
    </cfRule>
    <cfRule type="expression" dxfId="202" priority="336">
      <formula>#REF!=2</formula>
    </cfRule>
    <cfRule type="expression" dxfId="201" priority="337">
      <formula>#REF!=1</formula>
    </cfRule>
  </conditionalFormatting>
  <conditionalFormatting sqref="I28 I44:I46 I57:I70">
    <cfRule type="expression" dxfId="200" priority="333" stopIfTrue="1">
      <formula>I28=#REF!=FALSE</formula>
    </cfRule>
  </conditionalFormatting>
  <conditionalFormatting sqref="I33:I41">
    <cfRule type="expression" dxfId="199" priority="328">
      <formula>#REF!&gt;0</formula>
    </cfRule>
    <cfRule type="expression" dxfId="198" priority="329">
      <formula>#REF!=3</formula>
    </cfRule>
    <cfRule type="expression" dxfId="197" priority="330">
      <formula>#REF!=2</formula>
    </cfRule>
    <cfRule type="expression" dxfId="196" priority="331">
      <formula>#REF!=1</formula>
    </cfRule>
  </conditionalFormatting>
  <conditionalFormatting sqref="I33:I41">
    <cfRule type="expression" dxfId="195" priority="332" stopIfTrue="1">
      <formula>I33=#REF!=FALSE</formula>
    </cfRule>
  </conditionalFormatting>
  <conditionalFormatting sqref="I71:I81">
    <cfRule type="expression" dxfId="194" priority="314">
      <formula>#REF!&gt;0</formula>
    </cfRule>
    <cfRule type="expression" dxfId="193" priority="315">
      <formula>#REF!=3</formula>
    </cfRule>
    <cfRule type="expression" dxfId="192" priority="316">
      <formula>#REF!=2</formula>
    </cfRule>
    <cfRule type="expression" dxfId="191" priority="317">
      <formula>#REF!=1</formula>
    </cfRule>
  </conditionalFormatting>
  <conditionalFormatting sqref="I71:I81">
    <cfRule type="expression" dxfId="190" priority="313" stopIfTrue="1">
      <formula>I71=#REF!=FALSE</formula>
    </cfRule>
  </conditionalFormatting>
  <conditionalFormatting sqref="I57:I70">
    <cfRule type="expression" dxfId="189" priority="312" stopIfTrue="1">
      <formula>I57=#REF!=FALSE</formula>
    </cfRule>
  </conditionalFormatting>
  <conditionalFormatting sqref="I60:I61">
    <cfRule type="expression" dxfId="188" priority="263">
      <formula>#REF!&gt;0</formula>
    </cfRule>
    <cfRule type="expression" dxfId="187" priority="264">
      <formula>#REF!=3</formula>
    </cfRule>
    <cfRule type="expression" dxfId="186" priority="265">
      <formula>#REF!=2</formula>
    </cfRule>
    <cfRule type="expression" dxfId="185" priority="266">
      <formula>#REF!=1</formula>
    </cfRule>
  </conditionalFormatting>
  <conditionalFormatting sqref="I60:I61">
    <cfRule type="expression" dxfId="184" priority="267" stopIfTrue="1">
      <formula>I60=#REF!=FALSE</formula>
    </cfRule>
  </conditionalFormatting>
  <conditionalFormatting sqref="I78:I81">
    <cfRule type="expression" dxfId="183" priority="249">
      <formula>#REF!&gt;0</formula>
    </cfRule>
    <cfRule type="expression" dxfId="182" priority="250">
      <formula>#REF!=3</formula>
    </cfRule>
    <cfRule type="expression" dxfId="181" priority="251">
      <formula>#REF!=2</formula>
    </cfRule>
    <cfRule type="expression" dxfId="180" priority="252">
      <formula>#REF!=1</formula>
    </cfRule>
  </conditionalFormatting>
  <conditionalFormatting sqref="I78:I81">
    <cfRule type="expression" dxfId="179" priority="248" stopIfTrue="1">
      <formula>#REF!=#REF!=FALSE</formula>
    </cfRule>
  </conditionalFormatting>
  <conditionalFormatting sqref="I78:I81">
    <cfRule type="expression" dxfId="178" priority="244">
      <formula>#REF!&gt;0</formula>
    </cfRule>
    <cfRule type="expression" dxfId="177" priority="245">
      <formula>#REF!=3</formula>
    </cfRule>
    <cfRule type="expression" dxfId="176" priority="246">
      <formula>#REF!=2</formula>
    </cfRule>
    <cfRule type="expression" dxfId="175" priority="247">
      <formula>#REF!=1</formula>
    </cfRule>
  </conditionalFormatting>
  <conditionalFormatting sqref="I78:I81">
    <cfRule type="expression" dxfId="174" priority="243" stopIfTrue="1">
      <formula>I78=#REF!=FALSE</formula>
    </cfRule>
  </conditionalFormatting>
  <conditionalFormatting sqref="I51:I53">
    <cfRule type="expression" dxfId="173" priority="237" stopIfTrue="1">
      <formula>I51=#REF!=FALSE</formula>
    </cfRule>
  </conditionalFormatting>
  <conditionalFormatting sqref="I51:I53">
    <cfRule type="expression" dxfId="172" priority="233">
      <formula>#REF!&gt;0</formula>
    </cfRule>
    <cfRule type="expression" dxfId="171" priority="234">
      <formula>#REF!=3</formula>
    </cfRule>
    <cfRule type="expression" dxfId="170" priority="235">
      <formula>#REF!=2</formula>
    </cfRule>
    <cfRule type="expression" dxfId="169" priority="236">
      <formula>#REF!=1</formula>
    </cfRule>
  </conditionalFormatting>
  <conditionalFormatting sqref="I54">
    <cfRule type="expression" dxfId="168" priority="222" stopIfTrue="1">
      <formula>I54=#REF!=FALSE</formula>
    </cfRule>
  </conditionalFormatting>
  <conditionalFormatting sqref="I54">
    <cfRule type="expression" dxfId="167" priority="218">
      <formula>#REF!&gt;0</formula>
    </cfRule>
    <cfRule type="expression" dxfId="166" priority="219">
      <formula>#REF!=3</formula>
    </cfRule>
    <cfRule type="expression" dxfId="165" priority="220">
      <formula>#REF!=2</formula>
    </cfRule>
    <cfRule type="expression" dxfId="164" priority="221">
      <formula>#REF!=1</formula>
    </cfRule>
  </conditionalFormatting>
  <conditionalFormatting sqref="I50">
    <cfRule type="expression" dxfId="163" priority="217" stopIfTrue="1">
      <formula>I50=#REF!=FALSE</formula>
    </cfRule>
  </conditionalFormatting>
  <conditionalFormatting sqref="I50">
    <cfRule type="expression" dxfId="162" priority="213">
      <formula>#REF!&gt;0</formula>
    </cfRule>
    <cfRule type="expression" dxfId="161" priority="214">
      <formula>#REF!=3</formula>
    </cfRule>
    <cfRule type="expression" dxfId="160" priority="215">
      <formula>#REF!=2</formula>
    </cfRule>
    <cfRule type="expression" dxfId="159" priority="216">
      <formula>#REF!=1</formula>
    </cfRule>
  </conditionalFormatting>
  <conditionalFormatting sqref="I101">
    <cfRule type="expression" dxfId="158" priority="209">
      <formula>#REF!&gt;0</formula>
    </cfRule>
    <cfRule type="expression" dxfId="157" priority="210">
      <formula>#REF!=3</formula>
    </cfRule>
    <cfRule type="expression" dxfId="156" priority="211">
      <formula>#REF!=2</formula>
    </cfRule>
    <cfRule type="expression" dxfId="155" priority="212">
      <formula>#REF!=1</formula>
    </cfRule>
  </conditionalFormatting>
  <conditionalFormatting sqref="I101">
    <cfRule type="expression" dxfId="154" priority="208" stopIfTrue="1">
      <formula>I101=#REF!=FALSE</formula>
    </cfRule>
  </conditionalFormatting>
  <conditionalFormatting sqref="I105">
    <cfRule type="expression" dxfId="153" priority="204">
      <formula>#REF!&gt;0</formula>
    </cfRule>
    <cfRule type="expression" dxfId="152" priority="205">
      <formula>#REF!=3</formula>
    </cfRule>
    <cfRule type="expression" dxfId="151" priority="206">
      <formula>#REF!=2</formula>
    </cfRule>
    <cfRule type="expression" dxfId="150" priority="207">
      <formula>#REF!=1</formula>
    </cfRule>
  </conditionalFormatting>
  <conditionalFormatting sqref="I105">
    <cfRule type="expression" dxfId="149" priority="203" stopIfTrue="1">
      <formula>I105=#REF!=FALSE</formula>
    </cfRule>
  </conditionalFormatting>
  <conditionalFormatting sqref="I34">
    <cfRule type="expression" dxfId="148" priority="199">
      <formula>#REF!&gt;0</formula>
    </cfRule>
    <cfRule type="expression" dxfId="147" priority="200">
      <formula>#REF!=3</formula>
    </cfRule>
    <cfRule type="expression" dxfId="146" priority="201">
      <formula>#REF!=2</formula>
    </cfRule>
    <cfRule type="expression" dxfId="145" priority="202">
      <formula>#REF!=1</formula>
    </cfRule>
  </conditionalFormatting>
  <conditionalFormatting sqref="I34">
    <cfRule type="expression" dxfId="144" priority="198" stopIfTrue="1">
      <formula>I34=#REF!=FALSE</formula>
    </cfRule>
  </conditionalFormatting>
  <conditionalFormatting sqref="I37">
    <cfRule type="expression" dxfId="143" priority="194">
      <formula>#REF!&gt;0</formula>
    </cfRule>
    <cfRule type="expression" dxfId="142" priority="195">
      <formula>#REF!=3</formula>
    </cfRule>
    <cfRule type="expression" dxfId="141" priority="196">
      <formula>#REF!=2</formula>
    </cfRule>
    <cfRule type="expression" dxfId="140" priority="197">
      <formula>#REF!=1</formula>
    </cfRule>
  </conditionalFormatting>
  <conditionalFormatting sqref="I37">
    <cfRule type="expression" dxfId="139" priority="193" stopIfTrue="1">
      <formula>I37=#REF!=FALSE</formula>
    </cfRule>
  </conditionalFormatting>
  <conditionalFormatting sqref="I37">
    <cfRule type="expression" dxfId="138" priority="189">
      <formula>#REF!&gt;0</formula>
    </cfRule>
    <cfRule type="expression" dxfId="137" priority="190">
      <formula>#REF!=3</formula>
    </cfRule>
    <cfRule type="expression" dxfId="136" priority="191">
      <formula>#REF!=2</formula>
    </cfRule>
    <cfRule type="expression" dxfId="135" priority="192">
      <formula>#REF!=1</formula>
    </cfRule>
  </conditionalFormatting>
  <conditionalFormatting sqref="I37">
    <cfRule type="expression" dxfId="134" priority="188" stopIfTrue="1">
      <formula>I37=#REF!=FALSE</formula>
    </cfRule>
  </conditionalFormatting>
  <conditionalFormatting sqref="I37">
    <cfRule type="expression" dxfId="133" priority="187" stopIfTrue="1">
      <formula>I37=#REF!=FALSE</formula>
    </cfRule>
  </conditionalFormatting>
  <conditionalFormatting sqref="I108">
    <cfRule type="expression" dxfId="132" priority="183">
      <formula>#REF!&gt;0</formula>
    </cfRule>
    <cfRule type="expression" dxfId="131" priority="184">
      <formula>#REF!=3</formula>
    </cfRule>
    <cfRule type="expression" dxfId="130" priority="185">
      <formula>#REF!=2</formula>
    </cfRule>
    <cfRule type="expression" dxfId="129" priority="186">
      <formula>#REF!=1</formula>
    </cfRule>
  </conditionalFormatting>
  <conditionalFormatting sqref="I108">
    <cfRule type="expression" dxfId="128" priority="182" stopIfTrue="1">
      <formula>I108=#REF!=FALSE</formula>
    </cfRule>
  </conditionalFormatting>
  <conditionalFormatting sqref="I111">
    <cfRule type="expression" dxfId="127" priority="178">
      <formula>#REF!&gt;0</formula>
    </cfRule>
    <cfRule type="expression" dxfId="126" priority="179">
      <formula>#REF!=3</formula>
    </cfRule>
    <cfRule type="expression" dxfId="125" priority="180">
      <formula>#REF!=2</formula>
    </cfRule>
    <cfRule type="expression" dxfId="124" priority="181">
      <formula>#REF!=1</formula>
    </cfRule>
  </conditionalFormatting>
  <conditionalFormatting sqref="I111">
    <cfRule type="expression" dxfId="123" priority="177" stopIfTrue="1">
      <formula>I111=#REF!=FALSE</formula>
    </cfRule>
  </conditionalFormatting>
  <conditionalFormatting sqref="I111">
    <cfRule type="expression" dxfId="122" priority="173">
      <formula>#REF!&gt;0</formula>
    </cfRule>
    <cfRule type="expression" dxfId="121" priority="174">
      <formula>#REF!=3</formula>
    </cfRule>
    <cfRule type="expression" dxfId="120" priority="175">
      <formula>#REF!=2</formula>
    </cfRule>
    <cfRule type="expression" dxfId="119" priority="176">
      <formula>#REF!=1</formula>
    </cfRule>
  </conditionalFormatting>
  <conditionalFormatting sqref="I111">
    <cfRule type="expression" dxfId="118" priority="172" stopIfTrue="1">
      <formula>I111=#REF!=FALSE</formula>
    </cfRule>
  </conditionalFormatting>
  <conditionalFormatting sqref="I111">
    <cfRule type="expression" dxfId="117" priority="171" stopIfTrue="1">
      <formula>I111=#REF!=FALSE</formula>
    </cfRule>
  </conditionalFormatting>
  <conditionalFormatting sqref="I97:I100">
    <cfRule type="expression" dxfId="116" priority="167">
      <formula>#REF!&gt;0</formula>
    </cfRule>
    <cfRule type="expression" dxfId="115" priority="168">
      <formula>#REF!=3</formula>
    </cfRule>
    <cfRule type="expression" dxfId="114" priority="169">
      <formula>#REF!=2</formula>
    </cfRule>
    <cfRule type="expression" dxfId="113" priority="170">
      <formula>#REF!=1</formula>
    </cfRule>
  </conditionalFormatting>
  <conditionalFormatting sqref="I97:I100">
    <cfRule type="expression" dxfId="112" priority="166" stopIfTrue="1">
      <formula>I97=#REF!=FALSE</formula>
    </cfRule>
  </conditionalFormatting>
  <conditionalFormatting sqref="I97:I100">
    <cfRule type="expression" dxfId="111" priority="162">
      <formula>#REF!&gt;0</formula>
    </cfRule>
    <cfRule type="expression" dxfId="110" priority="163">
      <formula>#REF!=3</formula>
    </cfRule>
    <cfRule type="expression" dxfId="109" priority="164">
      <formula>#REF!=2</formula>
    </cfRule>
    <cfRule type="expression" dxfId="108" priority="165">
      <formula>#REF!=1</formula>
    </cfRule>
  </conditionalFormatting>
  <conditionalFormatting sqref="I97:I100">
    <cfRule type="expression" dxfId="107" priority="161" stopIfTrue="1">
      <formula>I97=#REF!=FALSE</formula>
    </cfRule>
  </conditionalFormatting>
  <conditionalFormatting sqref="I97:I100">
    <cfRule type="expression" dxfId="106" priority="160" stopIfTrue="1">
      <formula>I97=#REF!=FALSE</formula>
    </cfRule>
  </conditionalFormatting>
  <conditionalFormatting sqref="I46">
    <cfRule type="expression" dxfId="105" priority="159" stopIfTrue="1">
      <formula>I46=#REF!=FALSE</formula>
    </cfRule>
  </conditionalFormatting>
  <conditionalFormatting sqref="I44:I46">
    <cfRule type="expression" dxfId="104" priority="155">
      <formula>#REF!&gt;0</formula>
    </cfRule>
    <cfRule type="expression" dxfId="103" priority="156">
      <formula>#REF!=3</formula>
    </cfRule>
    <cfRule type="expression" dxfId="102" priority="157">
      <formula>#REF!=2</formula>
    </cfRule>
    <cfRule type="expression" dxfId="101" priority="158">
      <formula>#REF!=1</formula>
    </cfRule>
  </conditionalFormatting>
  <conditionalFormatting sqref="I44:I46">
    <cfRule type="expression" dxfId="100" priority="151">
      <formula>#REF!&gt;0</formula>
    </cfRule>
    <cfRule type="expression" dxfId="99" priority="152">
      <formula>#REF!=3</formula>
    </cfRule>
    <cfRule type="expression" dxfId="98" priority="153">
      <formula>#REF!=2</formula>
    </cfRule>
    <cfRule type="expression" dxfId="97" priority="154">
      <formula>#REF!=1</formula>
    </cfRule>
  </conditionalFormatting>
  <conditionalFormatting sqref="I47">
    <cfRule type="expression" dxfId="96" priority="141">
      <formula>#REF!&gt;0</formula>
    </cfRule>
    <cfRule type="expression" dxfId="95" priority="142">
      <formula>#REF!=3</formula>
    </cfRule>
    <cfRule type="expression" dxfId="94" priority="143">
      <formula>#REF!=2</formula>
    </cfRule>
    <cfRule type="expression" dxfId="93" priority="144">
      <formula>#REF!=1</formula>
    </cfRule>
  </conditionalFormatting>
  <conditionalFormatting sqref="I47">
    <cfRule type="expression" dxfId="92" priority="140" stopIfTrue="1">
      <formula>I47=#REF!=FALSE</formula>
    </cfRule>
  </conditionalFormatting>
  <conditionalFormatting sqref="I47">
    <cfRule type="expression" dxfId="91" priority="136">
      <formula>#REF!&gt;0</formula>
    </cfRule>
    <cfRule type="expression" dxfId="90" priority="137">
      <formula>#REF!=3</formula>
    </cfRule>
    <cfRule type="expression" dxfId="89" priority="138">
      <formula>#REF!=2</formula>
    </cfRule>
    <cfRule type="expression" dxfId="88" priority="139">
      <formula>#REF!=1</formula>
    </cfRule>
  </conditionalFormatting>
  <conditionalFormatting sqref="I47">
    <cfRule type="expression" dxfId="87" priority="135" stopIfTrue="1">
      <formula>I47=#REF!=FALSE</formula>
    </cfRule>
  </conditionalFormatting>
  <conditionalFormatting sqref="I47">
    <cfRule type="expression" dxfId="86" priority="130">
      <formula>#REF!&gt;0</formula>
    </cfRule>
    <cfRule type="expression" dxfId="85" priority="131">
      <formula>#REF!=3</formula>
    </cfRule>
    <cfRule type="expression" dxfId="84" priority="132">
      <formula>#REF!=2</formula>
    </cfRule>
    <cfRule type="expression" dxfId="83" priority="133">
      <formula>#REF!=1</formula>
    </cfRule>
  </conditionalFormatting>
  <conditionalFormatting sqref="I47">
    <cfRule type="expression" dxfId="82" priority="134" stopIfTrue="1">
      <formula>I47=#REF!=FALSE</formula>
    </cfRule>
  </conditionalFormatting>
  <conditionalFormatting sqref="I83">
    <cfRule type="expression" dxfId="81" priority="120" stopIfTrue="1">
      <formula>I83=#REF!=FALSE</formula>
    </cfRule>
  </conditionalFormatting>
  <conditionalFormatting sqref="I83">
    <cfRule type="expression" dxfId="80" priority="121">
      <formula>#REF!&gt;0</formula>
    </cfRule>
    <cfRule type="expression" dxfId="79" priority="122">
      <formula>#REF!=3</formula>
    </cfRule>
    <cfRule type="expression" dxfId="78" priority="123">
      <formula>#REF!=2</formula>
    </cfRule>
    <cfRule type="expression" dxfId="77" priority="124">
      <formula>#REF!=1</formula>
    </cfRule>
  </conditionalFormatting>
  <conditionalFormatting sqref="I87">
    <cfRule type="expression" dxfId="76" priority="119" stopIfTrue="1">
      <formula>I87=#REF!=FALSE</formula>
    </cfRule>
  </conditionalFormatting>
  <conditionalFormatting sqref="I87">
    <cfRule type="expression" dxfId="75" priority="115">
      <formula>#REF!&gt;0</formula>
    </cfRule>
    <cfRule type="expression" dxfId="74" priority="116">
      <formula>#REF!=3</formula>
    </cfRule>
    <cfRule type="expression" dxfId="73" priority="117">
      <formula>#REF!=2</formula>
    </cfRule>
    <cfRule type="expression" dxfId="72" priority="118">
      <formula>#REF!=1</formula>
    </cfRule>
  </conditionalFormatting>
  <conditionalFormatting sqref="I92">
    <cfRule type="expression" dxfId="71" priority="78" stopIfTrue="1">
      <formula>I92=#REF!=FALSE</formula>
    </cfRule>
  </conditionalFormatting>
  <conditionalFormatting sqref="I92">
    <cfRule type="expression" dxfId="70" priority="77" stopIfTrue="1">
      <formula>I92=#REF!=FALSE</formula>
    </cfRule>
  </conditionalFormatting>
  <conditionalFormatting sqref="I92">
    <cfRule type="expression" dxfId="69" priority="73">
      <formula>#REF!&gt;0</formula>
    </cfRule>
    <cfRule type="expression" dxfId="68" priority="74">
      <formula>#REF!=3</formula>
    </cfRule>
    <cfRule type="expression" dxfId="67" priority="75">
      <formula>#REF!=2</formula>
    </cfRule>
    <cfRule type="expression" dxfId="66" priority="76">
      <formula>#REF!=1</formula>
    </cfRule>
  </conditionalFormatting>
  <conditionalFormatting sqref="I95">
    <cfRule type="expression" dxfId="65" priority="68">
      <formula>#REF!&gt;0</formula>
    </cfRule>
    <cfRule type="expression" dxfId="64" priority="69">
      <formula>#REF!=3</formula>
    </cfRule>
    <cfRule type="expression" dxfId="63" priority="70">
      <formula>#REF!=2</formula>
    </cfRule>
    <cfRule type="expression" dxfId="62" priority="71">
      <formula>#REF!=1</formula>
    </cfRule>
  </conditionalFormatting>
  <conditionalFormatting sqref="I95">
    <cfRule type="expression" dxfId="61" priority="72" stopIfTrue="1">
      <formula>#REF!=#REF!=FALSE</formula>
    </cfRule>
  </conditionalFormatting>
  <conditionalFormatting sqref="I92">
    <cfRule type="expression" dxfId="60" priority="67" stopIfTrue="1">
      <formula>I92=#REF!=FALSE</formula>
    </cfRule>
  </conditionalFormatting>
  <conditionalFormatting sqref="I118">
    <cfRule type="expression" dxfId="59" priority="50" stopIfTrue="1">
      <formula>I118=#REF!=FALSE</formula>
    </cfRule>
  </conditionalFormatting>
  <conditionalFormatting sqref="I118">
    <cfRule type="expression" dxfId="58" priority="46">
      <formula>#REF!&gt;0</formula>
    </cfRule>
    <cfRule type="expression" dxfId="57" priority="47">
      <formula>#REF!=3</formula>
    </cfRule>
    <cfRule type="expression" dxfId="56" priority="48">
      <formula>#REF!=2</formula>
    </cfRule>
    <cfRule type="expression" dxfId="55" priority="49">
      <formula>#REF!=1</formula>
    </cfRule>
  </conditionalFormatting>
  <conditionalFormatting sqref="I118">
    <cfRule type="expression" dxfId="54" priority="42">
      <formula>#REF!&gt;0</formula>
    </cfRule>
    <cfRule type="expression" dxfId="53" priority="43">
      <formula>#REF!=3</formula>
    </cfRule>
    <cfRule type="expression" dxfId="52" priority="44">
      <formula>#REF!=2</formula>
    </cfRule>
    <cfRule type="expression" dxfId="51" priority="45">
      <formula>#REF!=1</formula>
    </cfRule>
  </conditionalFormatting>
  <conditionalFormatting sqref="I118">
    <cfRule type="expression" dxfId="50" priority="41" stopIfTrue="1">
      <formula>I118=#REF!=FALSE</formula>
    </cfRule>
  </conditionalFormatting>
  <conditionalFormatting sqref="I118">
    <cfRule type="expression" dxfId="49" priority="37">
      <formula>#REF!&gt;0</formula>
    </cfRule>
    <cfRule type="expression" dxfId="48" priority="38">
      <formula>#REF!=3</formula>
    </cfRule>
    <cfRule type="expression" dxfId="47" priority="39">
      <formula>#REF!=2</formula>
    </cfRule>
    <cfRule type="expression" dxfId="46" priority="40">
      <formula>#REF!=1</formula>
    </cfRule>
  </conditionalFormatting>
  <conditionalFormatting sqref="I118">
    <cfRule type="expression" dxfId="45" priority="36" stopIfTrue="1">
      <formula>I118=#REF!=FALSE</formula>
    </cfRule>
  </conditionalFormatting>
  <conditionalFormatting sqref="I115">
    <cfRule type="expression" dxfId="44" priority="32">
      <formula>#REF!&gt;0</formula>
    </cfRule>
    <cfRule type="expression" dxfId="43" priority="33">
      <formula>#REF!=3</formula>
    </cfRule>
    <cfRule type="expression" dxfId="42" priority="34">
      <formula>#REF!=2</formula>
    </cfRule>
    <cfRule type="expression" dxfId="41" priority="35">
      <formula>#REF!=1</formula>
    </cfRule>
  </conditionalFormatting>
  <conditionalFormatting sqref="I115">
    <cfRule type="expression" dxfId="40" priority="31" stopIfTrue="1">
      <formula>I115=#REF!=FALSE</formula>
    </cfRule>
  </conditionalFormatting>
  <conditionalFormatting sqref="I116">
    <cfRule type="expression" dxfId="39" priority="30" stopIfTrue="1">
      <formula>I116=#REF!=FALSE</formula>
    </cfRule>
  </conditionalFormatting>
  <conditionalFormatting sqref="I116">
    <cfRule type="expression" dxfId="38" priority="26">
      <formula>#REF!&gt;0</formula>
    </cfRule>
    <cfRule type="expression" dxfId="37" priority="27">
      <formula>#REF!=3</formula>
    </cfRule>
    <cfRule type="expression" dxfId="36" priority="28">
      <formula>#REF!=2</formula>
    </cfRule>
    <cfRule type="expression" dxfId="35" priority="29">
      <formula>#REF!=1</formula>
    </cfRule>
  </conditionalFormatting>
  <conditionalFormatting sqref="I56">
    <cfRule type="expression" dxfId="34" priority="22">
      <formula>#REF!&gt;0</formula>
    </cfRule>
    <cfRule type="expression" dxfId="33" priority="23">
      <formula>#REF!=3</formula>
    </cfRule>
    <cfRule type="expression" dxfId="32" priority="24">
      <formula>#REF!=2</formula>
    </cfRule>
    <cfRule type="expression" dxfId="31" priority="25">
      <formula>#REF!=1</formula>
    </cfRule>
  </conditionalFormatting>
  <conditionalFormatting sqref="I56">
    <cfRule type="expression" dxfId="30" priority="21" stopIfTrue="1">
      <formula>I56=#REF!=FALSE</formula>
    </cfRule>
  </conditionalFormatting>
  <conditionalFormatting sqref="I56">
    <cfRule type="expression" dxfId="29" priority="20" stopIfTrue="1">
      <formula>I56=#REF!=FALSE</formula>
    </cfRule>
  </conditionalFormatting>
  <conditionalFormatting sqref="I57:I61">
    <cfRule type="expression" dxfId="28" priority="15">
      <formula>#REF!&gt;0</formula>
    </cfRule>
    <cfRule type="expression" dxfId="27" priority="16">
      <formula>#REF!=3</formula>
    </cfRule>
    <cfRule type="expression" dxfId="26" priority="17">
      <formula>#REF!=2</formula>
    </cfRule>
    <cfRule type="expression" dxfId="25" priority="18">
      <formula>#REF!=1</formula>
    </cfRule>
  </conditionalFormatting>
  <conditionalFormatting sqref="I57:I61">
    <cfRule type="expression" dxfId="24" priority="19" stopIfTrue="1">
      <formula>I57=#REF!=FALSE</formula>
    </cfRule>
  </conditionalFormatting>
  <conditionalFormatting sqref="I66:I70">
    <cfRule type="expression" dxfId="23" priority="11">
      <formula>#REF!&gt;0</formula>
    </cfRule>
    <cfRule type="expression" dxfId="22" priority="12">
      <formula>#REF!=3</formula>
    </cfRule>
    <cfRule type="expression" dxfId="21" priority="13">
      <formula>#REF!=2</formula>
    </cfRule>
    <cfRule type="expression" dxfId="20" priority="14">
      <formula>#REF!=1</formula>
    </cfRule>
  </conditionalFormatting>
  <conditionalFormatting sqref="I66:I70">
    <cfRule type="expression" dxfId="19" priority="7">
      <formula>#REF!&gt;0</formula>
    </cfRule>
    <cfRule type="expression" dxfId="18" priority="8">
      <formula>#REF!=3</formula>
    </cfRule>
    <cfRule type="expression" dxfId="17" priority="9">
      <formula>#REF!=2</formula>
    </cfRule>
    <cfRule type="expression" dxfId="16" priority="10">
      <formula>#REF!=1</formula>
    </cfRule>
  </conditionalFormatting>
  <conditionalFormatting sqref="I66:I70">
    <cfRule type="expression" dxfId="15" priority="6" stopIfTrue="1">
      <formula>I66=#REF!=FALSE</formula>
    </cfRule>
  </conditionalFormatting>
  <conditionalFormatting sqref="I24">
    <cfRule type="expression" dxfId="14" priority="1">
      <formula>#REF!&gt;0</formula>
    </cfRule>
    <cfRule type="expression" dxfId="13" priority="2">
      <formula>#REF!=3</formula>
    </cfRule>
    <cfRule type="expression" dxfId="12" priority="3">
      <formula>#REF!=2</formula>
    </cfRule>
    <cfRule type="expression" dxfId="11" priority="4">
      <formula>#REF!=1</formula>
    </cfRule>
  </conditionalFormatting>
  <conditionalFormatting sqref="I24">
    <cfRule type="expression" dxfId="10" priority="5" stopIfTrue="1">
      <formula>I24=#REF!=FALSE</formula>
    </cfRule>
  </conditionalFormatting>
  <dataValidations disablePrompts="1" count="1">
    <dataValidation type="list" allowBlank="1" showInputMessage="1" showErrorMessage="1" sqref="D119 D121:D124" xr:uid="{2A57729F-09C7-459A-AF21-4C8D654637D2}">
      <formula1>#REF!</formula1>
    </dataValidation>
  </dataValidations>
  <printOptions horizontalCentered="1"/>
  <pageMargins left="0.19685039370078741" right="0.19685039370078741" top="0.74803149606299213" bottom="0.74803149606299213" header="0.31496062992125984" footer="0.31496062992125984"/>
  <pageSetup paperSize="9" scale="7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1:I38"/>
  <sheetViews>
    <sheetView showZeros="0" view="pageBreakPreview" topLeftCell="A10" zoomScaleNormal="100" zoomScaleSheetLayoutView="100" workbookViewId="0">
      <selection activeCell="E26" sqref="E26"/>
    </sheetView>
  </sheetViews>
  <sheetFormatPr defaultColWidth="9.109375" defaultRowHeight="13.2"/>
  <cols>
    <col min="1" max="1" width="10.33203125" style="28" customWidth="1"/>
    <col min="2" max="2" width="12.6640625" style="28" customWidth="1"/>
    <col min="3" max="3" width="32.6640625" style="28" customWidth="1"/>
    <col min="4" max="4" width="10" style="28" customWidth="1"/>
    <col min="5" max="5" width="13.33203125" style="28" customWidth="1"/>
    <col min="6" max="6" width="13.6640625" style="28" customWidth="1"/>
    <col min="7" max="7" width="17.6640625" style="28" customWidth="1"/>
    <col min="8" max="8" width="12.88671875" style="28" customWidth="1"/>
    <col min="9" max="9" width="16" style="28" customWidth="1"/>
    <col min="10" max="16384" width="9.109375" style="28"/>
  </cols>
  <sheetData>
    <row r="1" spans="1:9" ht="17.399999999999999">
      <c r="A1" s="27"/>
    </row>
    <row r="2" spans="1:9" ht="18" customHeight="1">
      <c r="A2" s="362" t="s">
        <v>48</v>
      </c>
      <c r="B2" s="362"/>
      <c r="C2" s="362"/>
      <c r="D2" s="362"/>
      <c r="E2" s="362"/>
      <c r="F2" s="362"/>
      <c r="G2" s="362"/>
      <c r="H2" s="362"/>
      <c r="I2" s="362"/>
    </row>
    <row r="3" spans="1:9">
      <c r="A3" s="31"/>
    </row>
    <row r="4" spans="1:9" ht="17.399999999999999">
      <c r="A4" s="372" t="str">
        <f>Koptame!C15</f>
        <v>Specializētie darbi - iekšējie tīkli, sistēmas</v>
      </c>
      <c r="B4" s="373"/>
      <c r="C4" s="373"/>
      <c r="D4" s="373"/>
      <c r="E4" s="373"/>
      <c r="F4" s="373"/>
      <c r="G4" s="373"/>
      <c r="H4" s="373"/>
      <c r="I4" s="374"/>
    </row>
    <row r="5" spans="1:9">
      <c r="A5" s="31"/>
    </row>
    <row r="6" spans="1:9" ht="15">
      <c r="A6" s="375" t="s">
        <v>3</v>
      </c>
      <c r="B6" s="375"/>
      <c r="C6" s="382" t="str">
        <f>Koptame!C4</f>
        <v>11. apakšstacija</v>
      </c>
      <c r="D6" s="382"/>
      <c r="E6" s="382"/>
      <c r="F6" s="382"/>
      <c r="G6" s="382"/>
      <c r="H6" s="382"/>
      <c r="I6" s="382"/>
    </row>
    <row r="7" spans="1:9" ht="34.200000000000003" customHeight="1">
      <c r="A7" s="376" t="s">
        <v>18</v>
      </c>
      <c r="B7" s="376"/>
      <c r="C7" s="382" t="str">
        <f>Koptame!C5</f>
        <v>11.apakšstacijas Ķengaraga ielā 3A ēkas pārbūve un elektroiekārtu nomaiņa</v>
      </c>
      <c r="D7" s="382"/>
      <c r="E7" s="382"/>
      <c r="F7" s="382"/>
      <c r="G7" s="382"/>
      <c r="H7" s="382"/>
      <c r="I7" s="382"/>
    </row>
    <row r="8" spans="1:9" ht="15">
      <c r="A8" s="376" t="s">
        <v>4</v>
      </c>
      <c r="B8" s="376"/>
      <c r="C8" s="382" t="str">
        <f>Koptame!C6</f>
        <v>Rīga, Ķengaraga iela 3A</v>
      </c>
      <c r="D8" s="382"/>
      <c r="E8" s="382"/>
      <c r="F8" s="382"/>
      <c r="G8" s="382"/>
      <c r="H8" s="382"/>
      <c r="I8" s="382"/>
    </row>
    <row r="9" spans="1:9" ht="15">
      <c r="A9" s="376" t="str">
        <f>Koptame!B7</f>
        <v>Pasūtījuma Nr.</v>
      </c>
      <c r="B9" s="376"/>
      <c r="C9" s="54">
        <f>Koptame!C7</f>
        <v>0</v>
      </c>
      <c r="D9" s="32"/>
      <c r="F9" s="33"/>
      <c r="G9" s="33"/>
      <c r="H9" s="33"/>
      <c r="I9" s="33"/>
    </row>
    <row r="10" spans="1:9" ht="15.45" customHeight="1">
      <c r="A10" s="53"/>
      <c r="B10" s="53"/>
      <c r="C10" s="32"/>
      <c r="D10" s="32"/>
      <c r="F10" s="33"/>
      <c r="G10" s="33"/>
      <c r="H10" s="33"/>
      <c r="I10" s="33"/>
    </row>
    <row r="11" spans="1:9" ht="18" customHeight="1">
      <c r="A11" s="34"/>
      <c r="F11" s="365" t="s">
        <v>36</v>
      </c>
      <c r="G11" s="366"/>
      <c r="H11" s="29">
        <f>E27</f>
        <v>0</v>
      </c>
      <c r="I11" s="30"/>
    </row>
    <row r="12" spans="1:9" ht="17.399999999999999">
      <c r="A12" s="34"/>
      <c r="F12" s="365" t="s">
        <v>5</v>
      </c>
      <c r="G12" s="366"/>
      <c r="H12" s="29">
        <f>I23</f>
        <v>0</v>
      </c>
      <c r="I12" s="30"/>
    </row>
    <row r="14" spans="1:9" ht="13.8">
      <c r="G14" s="6"/>
      <c r="H14" s="6">
        <f>Koptame!D9</f>
        <v>0</v>
      </c>
    </row>
    <row r="15" spans="1:9" ht="15">
      <c r="A15" s="35"/>
    </row>
    <row r="16" spans="1:9" ht="51.45" customHeight="1">
      <c r="A16" s="371" t="s">
        <v>6</v>
      </c>
      <c r="B16" s="371" t="s">
        <v>7</v>
      </c>
      <c r="C16" s="377" t="s">
        <v>45</v>
      </c>
      <c r="D16" s="378"/>
      <c r="E16" s="371" t="s">
        <v>37</v>
      </c>
      <c r="F16" s="371" t="s">
        <v>8</v>
      </c>
      <c r="G16" s="371"/>
      <c r="H16" s="371"/>
      <c r="I16" s="371" t="s">
        <v>9</v>
      </c>
    </row>
    <row r="17" spans="1:9" ht="40.65" customHeight="1">
      <c r="A17" s="371"/>
      <c r="B17" s="371"/>
      <c r="C17" s="379"/>
      <c r="D17" s="380"/>
      <c r="E17" s="371"/>
      <c r="F17" s="77" t="s">
        <v>38</v>
      </c>
      <c r="G17" s="77" t="s">
        <v>39</v>
      </c>
      <c r="H17" s="77" t="s">
        <v>40</v>
      </c>
      <c r="I17" s="371"/>
    </row>
    <row r="18" spans="1:9" ht="17.399999999999999">
      <c r="A18" s="36"/>
      <c r="B18" s="37"/>
      <c r="C18" s="367"/>
      <c r="D18" s="368"/>
      <c r="E18" s="37"/>
      <c r="F18" s="37"/>
      <c r="G18" s="37"/>
      <c r="H18" s="37"/>
      <c r="I18" s="38"/>
    </row>
    <row r="19" spans="1:9">
      <c r="A19" s="39">
        <v>1</v>
      </c>
      <c r="B19" s="40" t="s">
        <v>253</v>
      </c>
      <c r="C19" s="369" t="s">
        <v>26</v>
      </c>
      <c r="D19" s="370"/>
      <c r="E19" s="25">
        <f>'2,1'!Q32</f>
        <v>0</v>
      </c>
      <c r="F19" s="25">
        <f>'2,1'!N32</f>
        <v>0</v>
      </c>
      <c r="G19" s="25">
        <f>'2,1'!O32</f>
        <v>0</v>
      </c>
      <c r="H19" s="25">
        <f>'2,1'!P32</f>
        <v>0</v>
      </c>
      <c r="I19" s="26">
        <f>'2,1'!M32</f>
        <v>0</v>
      </c>
    </row>
    <row r="20" spans="1:9">
      <c r="A20" s="39">
        <v>2</v>
      </c>
      <c r="B20" s="40" t="s">
        <v>254</v>
      </c>
      <c r="C20" s="369" t="s">
        <v>54</v>
      </c>
      <c r="D20" s="370"/>
      <c r="E20" s="25">
        <f>'2,2'!P17</f>
        <v>0</v>
      </c>
      <c r="F20" s="25">
        <f>'2,2'!M17</f>
        <v>0</v>
      </c>
      <c r="G20" s="25">
        <f>'2,2'!N17</f>
        <v>0</v>
      </c>
      <c r="H20" s="25">
        <f>'2,2'!O17</f>
        <v>0</v>
      </c>
      <c r="I20" s="26">
        <f>'2,2'!L17</f>
        <v>0</v>
      </c>
    </row>
    <row r="21" spans="1:9">
      <c r="A21" s="39">
        <v>3</v>
      </c>
      <c r="B21" s="40" t="s">
        <v>255</v>
      </c>
      <c r="C21" s="369" t="s">
        <v>55</v>
      </c>
      <c r="D21" s="370"/>
      <c r="E21" s="25">
        <f>'2,3'!Q173</f>
        <v>0</v>
      </c>
      <c r="F21" s="25">
        <f>'2,3'!N173</f>
        <v>0</v>
      </c>
      <c r="G21" s="25">
        <f>'2,3'!O173</f>
        <v>0</v>
      </c>
      <c r="H21" s="25">
        <f>'2,3'!P173</f>
        <v>0</v>
      </c>
      <c r="I21" s="26">
        <f>'2,3'!M173</f>
        <v>0</v>
      </c>
    </row>
    <row r="22" spans="1:9">
      <c r="A22" s="42"/>
      <c r="B22" s="43"/>
      <c r="C22" s="363"/>
      <c r="D22" s="364"/>
      <c r="E22" s="41"/>
      <c r="F22" s="81"/>
      <c r="G22" s="81"/>
      <c r="H22" s="81"/>
      <c r="I22" s="82"/>
    </row>
    <row r="23" spans="1:9" ht="16.5" customHeight="1">
      <c r="A23" s="61"/>
      <c r="B23" s="61"/>
      <c r="C23" s="44" t="s">
        <v>10</v>
      </c>
      <c r="D23" s="44"/>
      <c r="E23" s="45">
        <f>SUM(E19:E22)</f>
        <v>0</v>
      </c>
      <c r="F23" s="45">
        <f>SUM(F19:F22)</f>
        <v>0</v>
      </c>
      <c r="G23" s="45">
        <f>SUM(G19:G22)</f>
        <v>0</v>
      </c>
      <c r="H23" s="45">
        <f>SUM(H19:H22)</f>
        <v>0</v>
      </c>
      <c r="I23" s="45">
        <f>SUM(I19:I22)</f>
        <v>0</v>
      </c>
    </row>
    <row r="24" spans="1:9" ht="15.6">
      <c r="A24" s="383" t="s">
        <v>23</v>
      </c>
      <c r="B24" s="383"/>
      <c r="C24" s="383"/>
      <c r="D24" s="46" t="str">
        <f>kops1!$D$22</f>
        <v>%</v>
      </c>
      <c r="E24" s="47"/>
      <c r="F24" s="33"/>
    </row>
    <row r="25" spans="1:9" ht="15.6">
      <c r="A25" s="60"/>
      <c r="B25" s="60"/>
      <c r="C25" s="68" t="s">
        <v>30</v>
      </c>
      <c r="D25" s="46"/>
      <c r="E25" s="47"/>
      <c r="F25" s="33"/>
    </row>
    <row r="26" spans="1:9" ht="15.6">
      <c r="A26" s="383" t="s">
        <v>19</v>
      </c>
      <c r="B26" s="383"/>
      <c r="C26" s="383"/>
      <c r="D26" s="46" t="str">
        <f>kops1!$D$24</f>
        <v>%</v>
      </c>
      <c r="E26" s="47"/>
      <c r="F26" s="33"/>
    </row>
    <row r="27" spans="1:9" ht="18" customHeight="1">
      <c r="A27" s="381"/>
      <c r="B27" s="381"/>
      <c r="C27" s="44" t="s">
        <v>11</v>
      </c>
      <c r="D27" s="44"/>
      <c r="E27" s="48">
        <f>E26+E24+E23</f>
        <v>0</v>
      </c>
      <c r="F27" s="33"/>
    </row>
    <row r="28" spans="1:9" ht="17.399999999999999">
      <c r="A28" s="49"/>
    </row>
    <row r="29" spans="1:9" ht="17.399999999999999">
      <c r="A29" s="49"/>
    </row>
    <row r="30" spans="1:9" ht="13.8">
      <c r="A30" s="50"/>
      <c r="B30" s="2" t="s">
        <v>2</v>
      </c>
      <c r="C30" s="3"/>
      <c r="F30" s="33"/>
    </row>
    <row r="31" spans="1:9" ht="13.8">
      <c r="A31" s="33"/>
      <c r="B31" s="3"/>
      <c r="C31" s="70">
        <f>Koptame!C27</f>
        <v>0</v>
      </c>
      <c r="D31" s="51"/>
      <c r="E31" s="51"/>
      <c r="F31" s="33"/>
    </row>
    <row r="32" spans="1:9" ht="13.8">
      <c r="A32" s="52"/>
      <c r="B32" s="2"/>
      <c r="C32" s="69">
        <f>Koptame!C28</f>
        <v>0</v>
      </c>
      <c r="D32" s="33"/>
      <c r="E32" s="33"/>
      <c r="F32" s="33"/>
    </row>
    <row r="33" spans="2:3" ht="13.8">
      <c r="B33" s="2"/>
      <c r="C33" s="69"/>
    </row>
    <row r="34" spans="2:3" ht="13.8">
      <c r="B34" s="2"/>
    </row>
    <row r="35" spans="2:3" ht="13.8">
      <c r="B35" s="4"/>
      <c r="C35" s="1"/>
    </row>
    <row r="36" spans="2:3" ht="13.8">
      <c r="B36" s="2" t="str">
        <f>Koptame!B32</f>
        <v>Pārbaudīja:</v>
      </c>
      <c r="C36" s="64"/>
    </row>
    <row r="37" spans="2:3" ht="13.8">
      <c r="B37" s="3"/>
      <c r="C37" s="70">
        <f>Koptame!C33</f>
        <v>0</v>
      </c>
    </row>
    <row r="38" spans="2:3" ht="13.8">
      <c r="B38" s="2"/>
      <c r="C38" s="69">
        <f>Koptame!C34</f>
        <v>0</v>
      </c>
    </row>
  </sheetData>
  <mergeCells count="25">
    <mergeCell ref="A26:C26"/>
    <mergeCell ref="A27:B27"/>
    <mergeCell ref="C22:D22"/>
    <mergeCell ref="A24:C24"/>
    <mergeCell ref="A8:B8"/>
    <mergeCell ref="C8:I8"/>
    <mergeCell ref="A9:B9"/>
    <mergeCell ref="F11:G11"/>
    <mergeCell ref="F12:G12"/>
    <mergeCell ref="A16:A17"/>
    <mergeCell ref="B16:B17"/>
    <mergeCell ref="C16:D17"/>
    <mergeCell ref="E16:E17"/>
    <mergeCell ref="F16:H16"/>
    <mergeCell ref="I16:I17"/>
    <mergeCell ref="C18:D18"/>
    <mergeCell ref="C19:D19"/>
    <mergeCell ref="C20:D20"/>
    <mergeCell ref="C21:D21"/>
    <mergeCell ref="A2:I2"/>
    <mergeCell ref="A4:I4"/>
    <mergeCell ref="A6:B6"/>
    <mergeCell ref="C6:I6"/>
    <mergeCell ref="A7:B7"/>
    <mergeCell ref="C7:I7"/>
  </mergeCells>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Q42"/>
  <sheetViews>
    <sheetView showZeros="0" view="pageBreakPreview" topLeftCell="A22" zoomScale="95" zoomScaleNormal="80" zoomScaleSheetLayoutView="95" workbookViewId="0">
      <selection activeCell="P13" sqref="P13"/>
    </sheetView>
  </sheetViews>
  <sheetFormatPr defaultColWidth="9.109375" defaultRowHeight="13.8"/>
  <cols>
    <col min="1" max="1" width="5" style="7" customWidth="1"/>
    <col min="2" max="2" width="4.88671875" style="24" customWidth="1"/>
    <col min="3" max="3" width="36.6640625" style="7" customWidth="1"/>
    <col min="4" max="4" width="11.44140625" style="7" customWidth="1"/>
    <col min="5" max="5" width="8.109375" style="7" customWidth="1"/>
    <col min="6" max="6" width="9.109375" style="7"/>
    <col min="7" max="8" width="9.109375" style="24"/>
    <col min="9" max="12" width="9.109375" style="7"/>
    <col min="13" max="13" width="14.33203125" style="7" customWidth="1"/>
    <col min="14" max="14" width="12.33203125" style="7" customWidth="1"/>
    <col min="15" max="15" width="12.6640625" style="7" customWidth="1"/>
    <col min="16" max="16" width="11.6640625" style="7" customWidth="1"/>
    <col min="17" max="17" width="13.33203125" style="7" customWidth="1"/>
    <col min="18" max="16384" width="9.109375" style="7"/>
  </cols>
  <sheetData>
    <row r="1" spans="1:17" s="12" customFormat="1">
      <c r="A1" s="384" t="s">
        <v>256</v>
      </c>
      <c r="B1" s="384"/>
      <c r="C1" s="384"/>
      <c r="D1" s="384"/>
      <c r="E1" s="384"/>
      <c r="F1" s="384"/>
      <c r="G1" s="384"/>
      <c r="H1" s="384"/>
      <c r="I1" s="384"/>
      <c r="J1" s="384"/>
      <c r="K1" s="384"/>
      <c r="L1" s="384"/>
      <c r="M1" s="384"/>
      <c r="N1" s="384"/>
      <c r="O1" s="384"/>
      <c r="P1" s="384"/>
      <c r="Q1" s="384"/>
    </row>
    <row r="2" spans="1:17" s="12" customFormat="1">
      <c r="A2" s="110"/>
      <c r="B2" s="110"/>
      <c r="C2" s="110"/>
      <c r="D2" s="110"/>
      <c r="E2" s="110"/>
      <c r="F2" s="110"/>
      <c r="G2" s="110"/>
      <c r="H2" s="110"/>
      <c r="I2" s="110"/>
      <c r="J2" s="110"/>
      <c r="K2" s="110"/>
      <c r="L2" s="110"/>
      <c r="M2" s="110"/>
      <c r="N2" s="110"/>
      <c r="O2" s="110"/>
      <c r="P2" s="110"/>
      <c r="Q2" s="110"/>
    </row>
    <row r="3" spans="1:17" s="12" customFormat="1">
      <c r="A3" s="385" t="str">
        <f>C14</f>
        <v xml:space="preserve">Ventilācija </v>
      </c>
      <c r="B3" s="385"/>
      <c r="C3" s="385"/>
      <c r="D3" s="385"/>
      <c r="E3" s="385"/>
      <c r="F3" s="385"/>
      <c r="G3" s="385"/>
      <c r="H3" s="385"/>
      <c r="I3" s="385"/>
      <c r="J3" s="385"/>
      <c r="K3" s="385"/>
      <c r="L3" s="385"/>
      <c r="M3" s="385"/>
      <c r="N3" s="385"/>
      <c r="O3" s="385"/>
      <c r="P3" s="385"/>
      <c r="Q3" s="385"/>
    </row>
    <row r="4" spans="1:17">
      <c r="A4" s="387" t="s">
        <v>362</v>
      </c>
      <c r="B4" s="387"/>
      <c r="C4" s="387"/>
      <c r="D4" s="9"/>
      <c r="E4" s="9"/>
      <c r="F4" s="9"/>
      <c r="G4" s="9"/>
      <c r="H4" s="9"/>
      <c r="I4" s="9"/>
      <c r="J4" s="9"/>
      <c r="K4" s="9"/>
      <c r="L4" s="9"/>
      <c r="M4" s="9"/>
      <c r="N4" s="9"/>
      <c r="O4" s="9"/>
      <c r="P4" s="9"/>
    </row>
    <row r="5" spans="1:17">
      <c r="A5" s="20" t="s">
        <v>363</v>
      </c>
      <c r="B5" s="55"/>
      <c r="D5" s="9"/>
      <c r="E5" s="9"/>
      <c r="F5" s="9"/>
      <c r="G5" s="9"/>
      <c r="H5" s="9"/>
      <c r="I5" s="9"/>
      <c r="J5" s="9"/>
      <c r="K5" s="9"/>
      <c r="L5" s="9"/>
      <c r="M5" s="9"/>
      <c r="N5" s="9"/>
      <c r="O5" s="9"/>
      <c r="P5" s="9"/>
    </row>
    <row r="6" spans="1:17">
      <c r="A6" s="20" t="s">
        <v>364</v>
      </c>
      <c r="B6" s="55"/>
      <c r="D6" s="9"/>
      <c r="E6" s="9"/>
      <c r="F6" s="9"/>
      <c r="G6" s="9"/>
      <c r="H6" s="9"/>
      <c r="I6" s="9"/>
      <c r="J6" s="9"/>
      <c r="K6" s="9"/>
      <c r="L6" s="9"/>
      <c r="M6" s="9"/>
      <c r="N6" s="9"/>
      <c r="O6" s="9"/>
      <c r="P6" s="9"/>
    </row>
    <row r="7" spans="1:17">
      <c r="A7" s="20" t="s">
        <v>383</v>
      </c>
      <c r="B7" s="55"/>
      <c r="D7" s="10"/>
      <c r="E7" s="17"/>
      <c r="F7" s="22"/>
      <c r="G7" s="22"/>
      <c r="H7" s="17"/>
      <c r="I7" s="17"/>
      <c r="J7" s="17"/>
      <c r="K7" s="17"/>
      <c r="L7" s="17"/>
      <c r="M7" s="17"/>
      <c r="N7" s="17"/>
      <c r="O7" s="17"/>
      <c r="P7" s="13"/>
    </row>
    <row r="8" spans="1:17">
      <c r="A8" s="3" t="str">
        <f>Koptame!B10</f>
        <v>Tāme sastādīta 2022.gada tirgus cenās, pamatojoties uz SIA „Baltex Group” būvprojekta rasējumiem un darbu apjomiem</v>
      </c>
      <c r="B8" s="56"/>
      <c r="E8" s="10"/>
      <c r="F8" s="10"/>
      <c r="G8" s="23"/>
      <c r="H8" s="23"/>
      <c r="I8" s="10"/>
      <c r="J8" s="10"/>
      <c r="K8" s="10"/>
      <c r="L8" s="17"/>
      <c r="M8" s="17"/>
      <c r="N8" s="17"/>
      <c r="O8" s="17"/>
      <c r="P8" s="8" t="s">
        <v>42</v>
      </c>
      <c r="Q8" s="14">
        <f>Q32</f>
        <v>0</v>
      </c>
    </row>
    <row r="9" spans="1:17">
      <c r="A9" s="11"/>
      <c r="B9" s="55"/>
      <c r="E9" s="15"/>
      <c r="F9" s="17"/>
      <c r="G9" s="22"/>
      <c r="H9" s="22"/>
      <c r="I9" s="17"/>
      <c r="J9" s="17"/>
      <c r="K9" s="17"/>
      <c r="L9" s="17"/>
      <c r="O9" s="17"/>
      <c r="P9" s="17"/>
      <c r="Q9" s="13"/>
    </row>
    <row r="10" spans="1:17" ht="15.45" customHeight="1">
      <c r="A10" s="19"/>
      <c r="B10" s="57"/>
      <c r="K10" s="18"/>
      <c r="L10" s="18"/>
      <c r="M10" s="386">
        <f>Koptame!D9</f>
        <v>0</v>
      </c>
      <c r="N10" s="386"/>
      <c r="O10" s="386"/>
      <c r="P10" s="386"/>
      <c r="Q10" s="18"/>
    </row>
    <row r="11" spans="1:17" ht="15">
      <c r="A11" s="19"/>
      <c r="B11" s="57"/>
    </row>
    <row r="12" spans="1:17" ht="14.25" customHeight="1">
      <c r="A12" s="393" t="s">
        <v>6</v>
      </c>
      <c r="B12" s="394" t="s">
        <v>12</v>
      </c>
      <c r="C12" s="400" t="s">
        <v>46</v>
      </c>
      <c r="D12" s="401"/>
      <c r="E12" s="397" t="s">
        <v>13</v>
      </c>
      <c r="F12" s="393" t="s">
        <v>14</v>
      </c>
      <c r="G12" s="390" t="s">
        <v>15</v>
      </c>
      <c r="H12" s="390"/>
      <c r="I12" s="390"/>
      <c r="J12" s="390"/>
      <c r="K12" s="390"/>
      <c r="L12" s="390"/>
      <c r="M12" s="390" t="s">
        <v>16</v>
      </c>
      <c r="N12" s="390"/>
      <c r="O12" s="390"/>
      <c r="P12" s="390"/>
      <c r="Q12" s="390"/>
    </row>
    <row r="13" spans="1:17" ht="73.5" customHeight="1">
      <c r="A13" s="393"/>
      <c r="B13" s="395"/>
      <c r="C13" s="402"/>
      <c r="D13" s="403"/>
      <c r="E13" s="397"/>
      <c r="F13" s="393"/>
      <c r="G13" s="78" t="s">
        <v>17</v>
      </c>
      <c r="H13" s="78" t="s">
        <v>32</v>
      </c>
      <c r="I13" s="78" t="s">
        <v>33</v>
      </c>
      <c r="J13" s="78" t="s">
        <v>44</v>
      </c>
      <c r="K13" s="329" t="s">
        <v>449</v>
      </c>
      <c r="L13" s="78" t="s">
        <v>34</v>
      </c>
      <c r="M13" s="78" t="s">
        <v>9</v>
      </c>
      <c r="N13" s="78" t="s">
        <v>33</v>
      </c>
      <c r="O13" s="78" t="s">
        <v>44</v>
      </c>
      <c r="P13" s="329" t="s">
        <v>449</v>
      </c>
      <c r="Q13" s="78" t="s">
        <v>35</v>
      </c>
    </row>
    <row r="14" spans="1:17" ht="15.6">
      <c r="A14" s="190"/>
      <c r="B14" s="191"/>
      <c r="C14" s="218" t="str">
        <f>kops2!C19</f>
        <v xml:space="preserve">Ventilācija </v>
      </c>
      <c r="D14" s="192"/>
      <c r="E14" s="114"/>
      <c r="F14" s="115"/>
      <c r="G14" s="193"/>
      <c r="H14" s="194"/>
      <c r="I14" s="194"/>
      <c r="J14" s="195"/>
      <c r="K14" s="195"/>
      <c r="L14" s="195">
        <f t="shared" ref="L14:L31" si="0">SUM(I14:K14)</f>
        <v>0</v>
      </c>
      <c r="M14" s="196">
        <f t="shared" ref="M14:M31" si="1">ROUND(G14*F14,2)</f>
        <v>0</v>
      </c>
      <c r="N14" s="195">
        <f t="shared" ref="N14:N31" si="2">ROUND(I14*F14,2)</f>
        <v>0</v>
      </c>
      <c r="O14" s="195">
        <f t="shared" ref="O14:O31" si="3">ROUND(J14*F14,2)</f>
        <v>0</v>
      </c>
      <c r="P14" s="195">
        <f t="shared" ref="P14:P31" si="4">ROUND(K14*F14,2)</f>
        <v>0</v>
      </c>
      <c r="Q14" s="195">
        <f t="shared" ref="Q14" si="5">SUM(N14:P14)</f>
        <v>0</v>
      </c>
    </row>
    <row r="15" spans="1:17" s="24" customFormat="1">
      <c r="A15" s="197"/>
      <c r="B15" s="198"/>
      <c r="C15" s="202" t="s">
        <v>69</v>
      </c>
      <c r="D15" s="203"/>
      <c r="E15" s="204"/>
      <c r="F15" s="205"/>
      <c r="G15" s="199">
        <f t="shared" ref="G15" si="6">IFERROR(ROUND(I15/H15,2),0)</f>
        <v>0</v>
      </c>
      <c r="H15" s="199">
        <f t="shared" ref="H15" si="7">IF(I15&gt;0,5,0)</f>
        <v>0</v>
      </c>
      <c r="I15" s="194"/>
      <c r="J15" s="194"/>
      <c r="K15" s="194"/>
      <c r="L15" s="200">
        <f t="shared" si="0"/>
        <v>0</v>
      </c>
      <c r="M15" s="201">
        <f t="shared" si="1"/>
        <v>0</v>
      </c>
      <c r="N15" s="200">
        <f t="shared" si="2"/>
        <v>0</v>
      </c>
      <c r="O15" s="200">
        <f t="shared" si="3"/>
        <v>0</v>
      </c>
      <c r="P15" s="200">
        <f t="shared" si="4"/>
        <v>0</v>
      </c>
      <c r="Q15" s="200">
        <f t="shared" ref="Q15:Q31" si="8">SUM(N15:P15)</f>
        <v>0</v>
      </c>
    </row>
    <row r="16" spans="1:17" s="24" customFormat="1" ht="26.4">
      <c r="A16" s="197">
        <v>1</v>
      </c>
      <c r="B16" s="198"/>
      <c r="C16" s="206" t="s">
        <v>257</v>
      </c>
      <c r="D16" s="203" t="s">
        <v>62</v>
      </c>
      <c r="E16" s="204" t="s">
        <v>65</v>
      </c>
      <c r="F16" s="205">
        <v>2</v>
      </c>
      <c r="G16" s="199"/>
      <c r="H16" s="207"/>
      <c r="I16" s="208">
        <f t="shared" ref="I16:I21" si="9">ROUND(G16*H16,2)</f>
        <v>0</v>
      </c>
      <c r="J16" s="194"/>
      <c r="K16" s="194"/>
      <c r="L16" s="200">
        <f t="shared" si="0"/>
        <v>0</v>
      </c>
      <c r="M16" s="201">
        <f t="shared" si="1"/>
        <v>0</v>
      </c>
      <c r="N16" s="200">
        <f t="shared" si="2"/>
        <v>0</v>
      </c>
      <c r="O16" s="200">
        <f t="shared" si="3"/>
        <v>0</v>
      </c>
      <c r="P16" s="200">
        <f t="shared" si="4"/>
        <v>0</v>
      </c>
      <c r="Q16" s="200">
        <f t="shared" si="8"/>
        <v>0</v>
      </c>
    </row>
    <row r="17" spans="1:17" s="24" customFormat="1">
      <c r="A17" s="197">
        <v>2</v>
      </c>
      <c r="B17" s="198"/>
      <c r="C17" s="206" t="s">
        <v>258</v>
      </c>
      <c r="D17" s="203" t="s">
        <v>62</v>
      </c>
      <c r="E17" s="204" t="s">
        <v>65</v>
      </c>
      <c r="F17" s="205">
        <v>2</v>
      </c>
      <c r="G17" s="199"/>
      <c r="H17" s="207"/>
      <c r="I17" s="208">
        <f t="shared" si="9"/>
        <v>0</v>
      </c>
      <c r="J17" s="194"/>
      <c r="K17" s="194"/>
      <c r="L17" s="200">
        <f t="shared" si="0"/>
        <v>0</v>
      </c>
      <c r="M17" s="201">
        <f t="shared" si="1"/>
        <v>0</v>
      </c>
      <c r="N17" s="200">
        <f t="shared" si="2"/>
        <v>0</v>
      </c>
      <c r="O17" s="200">
        <f t="shared" si="3"/>
        <v>0</v>
      </c>
      <c r="P17" s="200">
        <f t="shared" si="4"/>
        <v>0</v>
      </c>
      <c r="Q17" s="200">
        <f t="shared" si="8"/>
        <v>0</v>
      </c>
    </row>
    <row r="18" spans="1:17" s="24" customFormat="1" ht="26.4">
      <c r="A18" s="197">
        <v>3</v>
      </c>
      <c r="B18" s="198"/>
      <c r="C18" s="206" t="s">
        <v>257</v>
      </c>
      <c r="D18" s="203" t="s">
        <v>63</v>
      </c>
      <c r="E18" s="204" t="s">
        <v>65</v>
      </c>
      <c r="F18" s="205">
        <v>6</v>
      </c>
      <c r="G18" s="199"/>
      <c r="H18" s="207"/>
      <c r="I18" s="208">
        <f t="shared" si="9"/>
        <v>0</v>
      </c>
      <c r="J18" s="194"/>
      <c r="K18" s="194"/>
      <c r="L18" s="200">
        <f t="shared" si="0"/>
        <v>0</v>
      </c>
      <c r="M18" s="201">
        <f t="shared" si="1"/>
        <v>0</v>
      </c>
      <c r="N18" s="200">
        <f t="shared" si="2"/>
        <v>0</v>
      </c>
      <c r="O18" s="200">
        <f t="shared" si="3"/>
        <v>0</v>
      </c>
      <c r="P18" s="200">
        <f t="shared" si="4"/>
        <v>0</v>
      </c>
      <c r="Q18" s="200">
        <f t="shared" si="8"/>
        <v>0</v>
      </c>
    </row>
    <row r="19" spans="1:17" s="24" customFormat="1" ht="26.4">
      <c r="A19" s="197">
        <v>4</v>
      </c>
      <c r="B19" s="198"/>
      <c r="C19" s="206" t="s">
        <v>257</v>
      </c>
      <c r="D19" s="203" t="s">
        <v>64</v>
      </c>
      <c r="E19" s="204" t="s">
        <v>65</v>
      </c>
      <c r="F19" s="205">
        <v>1</v>
      </c>
      <c r="G19" s="199"/>
      <c r="H19" s="207"/>
      <c r="I19" s="208">
        <f t="shared" si="9"/>
        <v>0</v>
      </c>
      <c r="J19" s="194"/>
      <c r="K19" s="194"/>
      <c r="L19" s="200">
        <f t="shared" si="0"/>
        <v>0</v>
      </c>
      <c r="M19" s="201">
        <f t="shared" si="1"/>
        <v>0</v>
      </c>
      <c r="N19" s="200">
        <f t="shared" si="2"/>
        <v>0</v>
      </c>
      <c r="O19" s="200">
        <f t="shared" si="3"/>
        <v>0</v>
      </c>
      <c r="P19" s="200">
        <f t="shared" si="4"/>
        <v>0</v>
      </c>
      <c r="Q19" s="200">
        <f t="shared" si="8"/>
        <v>0</v>
      </c>
    </row>
    <row r="20" spans="1:17" s="24" customFormat="1" ht="26.4">
      <c r="A20" s="197">
        <v>5</v>
      </c>
      <c r="B20" s="198"/>
      <c r="C20" s="206" t="s">
        <v>259</v>
      </c>
      <c r="D20" s="203" t="s">
        <v>64</v>
      </c>
      <c r="E20" s="204" t="s">
        <v>65</v>
      </c>
      <c r="F20" s="205">
        <v>1</v>
      </c>
      <c r="G20" s="199"/>
      <c r="H20" s="207"/>
      <c r="I20" s="208">
        <f t="shared" si="9"/>
        <v>0</v>
      </c>
      <c r="J20" s="194"/>
      <c r="K20" s="194"/>
      <c r="L20" s="200">
        <f t="shared" si="0"/>
        <v>0</v>
      </c>
      <c r="M20" s="201">
        <f t="shared" si="1"/>
        <v>0</v>
      </c>
      <c r="N20" s="200">
        <f t="shared" si="2"/>
        <v>0</v>
      </c>
      <c r="O20" s="200">
        <f t="shared" si="3"/>
        <v>0</v>
      </c>
      <c r="P20" s="200">
        <f t="shared" si="4"/>
        <v>0</v>
      </c>
      <c r="Q20" s="200">
        <f t="shared" si="8"/>
        <v>0</v>
      </c>
    </row>
    <row r="21" spans="1:17" s="24" customFormat="1" ht="25.95" customHeight="1">
      <c r="A21" s="197">
        <v>6</v>
      </c>
      <c r="B21" s="198"/>
      <c r="C21" s="206" t="s">
        <v>257</v>
      </c>
      <c r="D21" s="203" t="s">
        <v>70</v>
      </c>
      <c r="E21" s="204" t="s">
        <v>65</v>
      </c>
      <c r="F21" s="205">
        <v>2</v>
      </c>
      <c r="G21" s="199"/>
      <c r="H21" s="207"/>
      <c r="I21" s="208">
        <f t="shared" si="9"/>
        <v>0</v>
      </c>
      <c r="J21" s="194"/>
      <c r="K21" s="194"/>
      <c r="L21" s="200">
        <f t="shared" si="0"/>
        <v>0</v>
      </c>
      <c r="M21" s="201">
        <f t="shared" si="1"/>
        <v>0</v>
      </c>
      <c r="N21" s="200">
        <f t="shared" si="2"/>
        <v>0</v>
      </c>
      <c r="O21" s="200">
        <f t="shared" si="3"/>
        <v>0</v>
      </c>
      <c r="P21" s="200">
        <f t="shared" si="4"/>
        <v>0</v>
      </c>
      <c r="Q21" s="200">
        <f t="shared" si="8"/>
        <v>0</v>
      </c>
    </row>
    <row r="22" spans="1:17" s="24" customFormat="1" ht="26.4">
      <c r="A22" s="197">
        <v>7</v>
      </c>
      <c r="B22" s="198"/>
      <c r="C22" s="206" t="s">
        <v>259</v>
      </c>
      <c r="D22" s="203" t="s">
        <v>70</v>
      </c>
      <c r="E22" s="204" t="s">
        <v>65</v>
      </c>
      <c r="F22" s="205">
        <v>2</v>
      </c>
      <c r="G22" s="199"/>
      <c r="H22" s="207"/>
      <c r="I22" s="208">
        <f t="shared" ref="I22:I27" si="10">ROUND(G22*H22,2)</f>
        <v>0</v>
      </c>
      <c r="J22" s="194"/>
      <c r="K22" s="194"/>
      <c r="L22" s="200">
        <f t="shared" si="0"/>
        <v>0</v>
      </c>
      <c r="M22" s="201">
        <f t="shared" si="1"/>
        <v>0</v>
      </c>
      <c r="N22" s="200">
        <f t="shared" si="2"/>
        <v>0</v>
      </c>
      <c r="O22" s="200">
        <f t="shared" si="3"/>
        <v>0</v>
      </c>
      <c r="P22" s="200">
        <f t="shared" si="4"/>
        <v>0</v>
      </c>
      <c r="Q22" s="200">
        <f t="shared" si="8"/>
        <v>0</v>
      </c>
    </row>
    <row r="23" spans="1:17" s="24" customFormat="1">
      <c r="A23" s="197">
        <v>8</v>
      </c>
      <c r="B23" s="198"/>
      <c r="C23" s="209" t="s">
        <v>260</v>
      </c>
      <c r="D23" s="203" t="s">
        <v>62</v>
      </c>
      <c r="E23" s="204" t="s">
        <v>66</v>
      </c>
      <c r="F23" s="210">
        <v>1.2</v>
      </c>
      <c r="G23" s="199"/>
      <c r="H23" s="207"/>
      <c r="I23" s="208">
        <f t="shared" si="10"/>
        <v>0</v>
      </c>
      <c r="J23" s="194"/>
      <c r="K23" s="194"/>
      <c r="L23" s="200">
        <f t="shared" si="0"/>
        <v>0</v>
      </c>
      <c r="M23" s="201">
        <f t="shared" si="1"/>
        <v>0</v>
      </c>
      <c r="N23" s="200">
        <f t="shared" si="2"/>
        <v>0</v>
      </c>
      <c r="O23" s="200">
        <f t="shared" si="3"/>
        <v>0</v>
      </c>
      <c r="P23" s="200">
        <f t="shared" si="4"/>
        <v>0</v>
      </c>
      <c r="Q23" s="200">
        <f t="shared" si="8"/>
        <v>0</v>
      </c>
    </row>
    <row r="24" spans="1:17" s="24" customFormat="1">
      <c r="A24" s="197">
        <v>9</v>
      </c>
      <c r="B24" s="198"/>
      <c r="C24" s="209" t="s">
        <v>260</v>
      </c>
      <c r="D24" s="203" t="s">
        <v>64</v>
      </c>
      <c r="E24" s="204" t="s">
        <v>66</v>
      </c>
      <c r="F24" s="210">
        <v>0.8</v>
      </c>
      <c r="G24" s="199"/>
      <c r="H24" s="207"/>
      <c r="I24" s="208">
        <f t="shared" si="10"/>
        <v>0</v>
      </c>
      <c r="J24" s="194"/>
      <c r="K24" s="194"/>
      <c r="L24" s="200">
        <f t="shared" si="0"/>
        <v>0</v>
      </c>
      <c r="M24" s="201">
        <f t="shared" si="1"/>
        <v>0</v>
      </c>
      <c r="N24" s="200">
        <f t="shared" si="2"/>
        <v>0</v>
      </c>
      <c r="O24" s="200">
        <f t="shared" si="3"/>
        <v>0</v>
      </c>
      <c r="P24" s="200">
        <f t="shared" si="4"/>
        <v>0</v>
      </c>
      <c r="Q24" s="200">
        <f t="shared" si="8"/>
        <v>0</v>
      </c>
    </row>
    <row r="25" spans="1:17" s="24" customFormat="1">
      <c r="A25" s="197">
        <v>10</v>
      </c>
      <c r="B25" s="198"/>
      <c r="C25" s="209" t="s">
        <v>260</v>
      </c>
      <c r="D25" s="203" t="s">
        <v>70</v>
      </c>
      <c r="E25" s="204" t="s">
        <v>66</v>
      </c>
      <c r="F25" s="210">
        <v>1.5</v>
      </c>
      <c r="G25" s="199"/>
      <c r="H25" s="207"/>
      <c r="I25" s="208">
        <f t="shared" si="10"/>
        <v>0</v>
      </c>
      <c r="J25" s="194"/>
      <c r="K25" s="194"/>
      <c r="L25" s="200">
        <f t="shared" si="0"/>
        <v>0</v>
      </c>
      <c r="M25" s="201">
        <f t="shared" si="1"/>
        <v>0</v>
      </c>
      <c r="N25" s="200">
        <f t="shared" si="2"/>
        <v>0</v>
      </c>
      <c r="O25" s="200">
        <f t="shared" si="3"/>
        <v>0</v>
      </c>
      <c r="P25" s="200">
        <f t="shared" si="4"/>
        <v>0</v>
      </c>
      <c r="Q25" s="200">
        <f t="shared" si="8"/>
        <v>0</v>
      </c>
    </row>
    <row r="26" spans="1:17" s="24" customFormat="1" ht="26.4">
      <c r="A26" s="197">
        <v>11</v>
      </c>
      <c r="B26" s="198"/>
      <c r="C26" s="317" t="s">
        <v>56</v>
      </c>
      <c r="D26" s="203"/>
      <c r="E26" s="204" t="s">
        <v>65</v>
      </c>
      <c r="F26" s="205">
        <v>1</v>
      </c>
      <c r="G26" s="199"/>
      <c r="H26" s="207"/>
      <c r="I26" s="208"/>
      <c r="J26" s="208"/>
      <c r="K26" s="194"/>
      <c r="L26" s="200">
        <f t="shared" si="0"/>
        <v>0</v>
      </c>
      <c r="M26" s="201">
        <f t="shared" si="1"/>
        <v>0</v>
      </c>
      <c r="N26" s="200">
        <f t="shared" si="2"/>
        <v>0</v>
      </c>
      <c r="O26" s="200">
        <f t="shared" si="3"/>
        <v>0</v>
      </c>
      <c r="P26" s="200">
        <f t="shared" si="4"/>
        <v>0</v>
      </c>
      <c r="Q26" s="200">
        <f t="shared" si="8"/>
        <v>0</v>
      </c>
    </row>
    <row r="27" spans="1:17" s="24" customFormat="1">
      <c r="A27" s="197">
        <v>12</v>
      </c>
      <c r="B27" s="198"/>
      <c r="C27" s="209" t="s">
        <v>57</v>
      </c>
      <c r="D27" s="203"/>
      <c r="E27" s="204" t="s">
        <v>65</v>
      </c>
      <c r="F27" s="205">
        <v>1</v>
      </c>
      <c r="G27" s="199"/>
      <c r="H27" s="207"/>
      <c r="I27" s="208">
        <f t="shared" si="10"/>
        <v>0</v>
      </c>
      <c r="J27" s="208"/>
      <c r="K27" s="194"/>
      <c r="L27" s="200">
        <f t="shared" si="0"/>
        <v>0</v>
      </c>
      <c r="M27" s="201">
        <f t="shared" si="1"/>
        <v>0</v>
      </c>
      <c r="N27" s="200">
        <f t="shared" si="2"/>
        <v>0</v>
      </c>
      <c r="O27" s="200">
        <f t="shared" si="3"/>
        <v>0</v>
      </c>
      <c r="P27" s="200">
        <f t="shared" si="4"/>
        <v>0</v>
      </c>
      <c r="Q27" s="200">
        <f t="shared" si="8"/>
        <v>0</v>
      </c>
    </row>
    <row r="28" spans="1:17" s="24" customFormat="1" ht="29.4" customHeight="1">
      <c r="A28" s="197">
        <v>13</v>
      </c>
      <c r="B28" s="198"/>
      <c r="C28" s="317" t="s">
        <v>58</v>
      </c>
      <c r="D28" s="203"/>
      <c r="E28" s="204" t="s">
        <v>65</v>
      </c>
      <c r="F28" s="205">
        <v>1</v>
      </c>
      <c r="G28" s="199"/>
      <c r="H28" s="207"/>
      <c r="I28" s="208"/>
      <c r="J28" s="208"/>
      <c r="K28" s="194"/>
      <c r="L28" s="200">
        <f t="shared" si="0"/>
        <v>0</v>
      </c>
      <c r="M28" s="201">
        <f t="shared" si="1"/>
        <v>0</v>
      </c>
      <c r="N28" s="200">
        <f t="shared" si="2"/>
        <v>0</v>
      </c>
      <c r="O28" s="200">
        <f t="shared" si="3"/>
        <v>0</v>
      </c>
      <c r="P28" s="200">
        <f t="shared" si="4"/>
        <v>0</v>
      </c>
      <c r="Q28" s="200">
        <f t="shared" si="8"/>
        <v>0</v>
      </c>
    </row>
    <row r="29" spans="1:17" s="24" customFormat="1">
      <c r="A29" s="197">
        <v>14</v>
      </c>
      <c r="B29" s="198"/>
      <c r="C29" s="317" t="s">
        <v>59</v>
      </c>
      <c r="D29" s="203"/>
      <c r="E29" s="204" t="s">
        <v>65</v>
      </c>
      <c r="F29" s="205">
        <v>1</v>
      </c>
      <c r="G29" s="199"/>
      <c r="H29" s="207"/>
      <c r="I29" s="208"/>
      <c r="J29" s="208"/>
      <c r="K29" s="194"/>
      <c r="L29" s="200">
        <f t="shared" si="0"/>
        <v>0</v>
      </c>
      <c r="M29" s="201">
        <f t="shared" si="1"/>
        <v>0</v>
      </c>
      <c r="N29" s="200">
        <f t="shared" si="2"/>
        <v>0</v>
      </c>
      <c r="O29" s="200">
        <f t="shared" si="3"/>
        <v>0</v>
      </c>
      <c r="P29" s="200">
        <f t="shared" si="4"/>
        <v>0</v>
      </c>
      <c r="Q29" s="200">
        <f t="shared" si="8"/>
        <v>0</v>
      </c>
    </row>
    <row r="30" spans="1:17" s="24" customFormat="1">
      <c r="A30" s="197">
        <v>15</v>
      </c>
      <c r="B30" s="198"/>
      <c r="C30" s="247" t="s">
        <v>60</v>
      </c>
      <c r="D30" s="203"/>
      <c r="E30" s="204" t="s">
        <v>65</v>
      </c>
      <c r="F30" s="205">
        <v>1</v>
      </c>
      <c r="G30" s="199"/>
      <c r="H30" s="207"/>
      <c r="I30" s="208"/>
      <c r="J30" s="208"/>
      <c r="K30" s="194"/>
      <c r="L30" s="200">
        <f t="shared" si="0"/>
        <v>0</v>
      </c>
      <c r="M30" s="201">
        <f t="shared" si="1"/>
        <v>0</v>
      </c>
      <c r="N30" s="200">
        <f t="shared" si="2"/>
        <v>0</v>
      </c>
      <c r="O30" s="200">
        <f t="shared" si="3"/>
        <v>0</v>
      </c>
      <c r="P30" s="200">
        <f t="shared" si="4"/>
        <v>0</v>
      </c>
      <c r="Q30" s="200">
        <f t="shared" si="8"/>
        <v>0</v>
      </c>
    </row>
    <row r="31" spans="1:17" s="24" customFormat="1">
      <c r="A31" s="197">
        <v>16</v>
      </c>
      <c r="B31" s="198"/>
      <c r="C31" s="317" t="s">
        <v>61</v>
      </c>
      <c r="D31" s="203"/>
      <c r="E31" s="204" t="s">
        <v>65</v>
      </c>
      <c r="F31" s="205">
        <v>1</v>
      </c>
      <c r="G31" s="199"/>
      <c r="H31" s="207"/>
      <c r="I31" s="208"/>
      <c r="J31" s="208"/>
      <c r="K31" s="194"/>
      <c r="L31" s="200">
        <f t="shared" si="0"/>
        <v>0</v>
      </c>
      <c r="M31" s="201">
        <f t="shared" si="1"/>
        <v>0</v>
      </c>
      <c r="N31" s="200">
        <f t="shared" si="2"/>
        <v>0</v>
      </c>
      <c r="O31" s="200">
        <f t="shared" si="3"/>
        <v>0</v>
      </c>
      <c r="P31" s="200">
        <f t="shared" si="4"/>
        <v>0</v>
      </c>
      <c r="Q31" s="200">
        <f t="shared" si="8"/>
        <v>0</v>
      </c>
    </row>
    <row r="32" spans="1:17" ht="15.45" customHeight="1">
      <c r="A32" s="16"/>
      <c r="B32" s="58"/>
      <c r="C32" s="398" t="s">
        <v>52</v>
      </c>
      <c r="D32" s="398"/>
      <c r="E32" s="398"/>
      <c r="F32" s="398"/>
      <c r="G32" s="398"/>
      <c r="H32" s="398"/>
      <c r="I32" s="398"/>
      <c r="J32" s="398"/>
      <c r="K32" s="398"/>
      <c r="L32" s="398"/>
      <c r="M32" s="189">
        <f>SUM(M14:M31)</f>
        <v>0</v>
      </c>
      <c r="N32" s="189">
        <f>SUM(N14:N31)</f>
        <v>0</v>
      </c>
      <c r="O32" s="189">
        <f>SUM(O14:O31)</f>
        <v>0</v>
      </c>
      <c r="P32" s="189">
        <f>SUM(P14:P31)</f>
        <v>0</v>
      </c>
      <c r="Q32" s="189">
        <f>SUM(Q14:Q31)</f>
        <v>0</v>
      </c>
    </row>
    <row r="33" spans="1:17" s="65" customFormat="1">
      <c r="J33" s="71"/>
    </row>
    <row r="34" spans="1:17" customFormat="1" ht="12.75" customHeight="1">
      <c r="A34" s="399" t="s">
        <v>31</v>
      </c>
      <c r="B34" s="399"/>
    </row>
    <row r="35" spans="1:17" customFormat="1" ht="45" customHeight="1">
      <c r="A35" s="392" t="str">
        <f>'1,1'!A128:G128</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35" s="392"/>
      <c r="C35" s="392"/>
      <c r="D35" s="392"/>
      <c r="E35" s="392"/>
      <c r="F35" s="392"/>
      <c r="G35" s="392"/>
      <c r="H35" s="392"/>
      <c r="I35" s="392"/>
      <c r="J35" s="392"/>
      <c r="K35" s="392"/>
      <c r="L35" s="392"/>
      <c r="M35" s="392"/>
      <c r="N35" s="392"/>
      <c r="O35" s="392"/>
      <c r="P35" s="392"/>
      <c r="Q35" s="392"/>
    </row>
    <row r="36" spans="1:17" customFormat="1" ht="76.650000000000006" customHeight="1">
      <c r="A36" s="391" t="s">
        <v>446</v>
      </c>
      <c r="B36" s="391"/>
      <c r="C36" s="391"/>
      <c r="D36" s="391"/>
      <c r="E36" s="391"/>
      <c r="F36" s="391"/>
      <c r="G36" s="391"/>
      <c r="H36" s="391"/>
      <c r="I36" s="391"/>
      <c r="J36" s="391"/>
      <c r="K36" s="391"/>
      <c r="L36" s="391"/>
      <c r="M36" s="391"/>
      <c r="N36" s="391"/>
      <c r="O36" s="391"/>
      <c r="P36" s="391"/>
      <c r="Q36" s="391"/>
    </row>
    <row r="37" spans="1:17" customFormat="1" ht="12.75" customHeight="1">
      <c r="B37" s="73"/>
    </row>
    <row r="38" spans="1:17" customFormat="1" ht="12.75" customHeight="1">
      <c r="B38" s="73"/>
    </row>
    <row r="39" spans="1:17" s="65" customFormat="1">
      <c r="B39" s="65" t="s">
        <v>2</v>
      </c>
      <c r="M39" s="76" t="str">
        <f>Koptame!B32</f>
        <v>Pārbaudīja:</v>
      </c>
      <c r="N39" s="76"/>
      <c r="O39" s="76"/>
      <c r="P39" s="76"/>
      <c r="Q39" s="76"/>
    </row>
    <row r="40" spans="1:17" s="65" customFormat="1">
      <c r="C40" s="70">
        <f>Koptame!C27</f>
        <v>0</v>
      </c>
      <c r="D40" s="70"/>
      <c r="M40" s="70"/>
      <c r="N40" s="388">
        <f>Koptame!C33</f>
        <v>0</v>
      </c>
      <c r="O40" s="388"/>
      <c r="P40" s="76"/>
      <c r="Q40" s="76"/>
    </row>
    <row r="41" spans="1:17" s="65" customFormat="1">
      <c r="C41" s="69">
        <f>Koptame!C28</f>
        <v>0</v>
      </c>
      <c r="D41" s="69"/>
      <c r="M41" s="69"/>
      <c r="N41" s="389">
        <f>Koptame!C34</f>
        <v>0</v>
      </c>
      <c r="O41" s="389"/>
      <c r="P41" s="76"/>
      <c r="Q41" s="76"/>
    </row>
    <row r="42" spans="1:17" s="65" customFormat="1" collapsed="1">
      <c r="B42" s="71"/>
      <c r="G42" s="71"/>
      <c r="H42" s="71"/>
    </row>
  </sheetData>
  <mergeCells count="17">
    <mergeCell ref="A1:Q1"/>
    <mergeCell ref="A34:B34"/>
    <mergeCell ref="A4:C4"/>
    <mergeCell ref="G12:L12"/>
    <mergeCell ref="M12:Q12"/>
    <mergeCell ref="C32:L32"/>
    <mergeCell ref="A3:Q3"/>
    <mergeCell ref="M10:P10"/>
    <mergeCell ref="N41:O41"/>
    <mergeCell ref="N40:O40"/>
    <mergeCell ref="A36:Q36"/>
    <mergeCell ref="A35:Q35"/>
    <mergeCell ref="A12:A13"/>
    <mergeCell ref="B12:B13"/>
    <mergeCell ref="E12:E13"/>
    <mergeCell ref="F12:F13"/>
    <mergeCell ref="C12:D13"/>
  </mergeCells>
  <printOptions horizontalCentered="1"/>
  <pageMargins left="0.27559055118110237" right="0.27559055118110237" top="0.74803149606299213" bottom="0.74803149606299213" header="0.31496062992125984" footer="0.31496062992125984"/>
  <pageSetup paperSize="9" scale="64" orientation="landscape" horizontalDpi="300" verticalDpi="300"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P29"/>
  <sheetViews>
    <sheetView showZeros="0" view="pageBreakPreview" topLeftCell="A7" zoomScale="95" zoomScaleNormal="100" zoomScaleSheetLayoutView="95" workbookViewId="0">
      <selection activeCell="O13" sqref="O13"/>
    </sheetView>
  </sheetViews>
  <sheetFormatPr defaultColWidth="9.109375" defaultRowHeight="13.8"/>
  <cols>
    <col min="1" max="1" width="9" style="7" customWidth="1"/>
    <col min="2" max="2" width="9.33203125" style="7" customWidth="1"/>
    <col min="3" max="3" width="40.33203125" style="7" customWidth="1"/>
    <col min="4" max="4" width="8.109375" style="7" customWidth="1"/>
    <col min="5" max="8" width="9.109375" style="7"/>
    <col min="9" max="9" width="9.109375" style="24"/>
    <col min="10" max="11" width="9.109375" style="7"/>
    <col min="12" max="12" width="11.6640625" style="7" customWidth="1"/>
    <col min="13" max="13" width="12.33203125" style="7" customWidth="1"/>
    <col min="14" max="14" width="12.6640625" style="7" customWidth="1"/>
    <col min="15" max="15" width="11.6640625" style="7" customWidth="1"/>
    <col min="16" max="16" width="13.33203125" style="7" customWidth="1"/>
    <col min="17" max="16384" width="9.109375" style="7"/>
  </cols>
  <sheetData>
    <row r="1" spans="1:16" s="12" customFormat="1">
      <c r="A1" s="385" t="s">
        <v>261</v>
      </c>
      <c r="B1" s="385"/>
      <c r="C1" s="385"/>
      <c r="D1" s="385"/>
      <c r="E1" s="385"/>
      <c r="F1" s="385"/>
      <c r="G1" s="385"/>
      <c r="H1" s="385"/>
      <c r="I1" s="385"/>
      <c r="J1" s="385"/>
      <c r="K1" s="385"/>
      <c r="L1" s="385"/>
      <c r="M1" s="385"/>
      <c r="N1" s="385"/>
      <c r="O1" s="385"/>
      <c r="P1" s="385"/>
    </row>
    <row r="2" spans="1:16" s="12" customFormat="1">
      <c r="A2" s="92"/>
      <c r="B2" s="92"/>
      <c r="C2" s="92"/>
      <c r="D2" s="92"/>
      <c r="E2" s="92"/>
      <c r="F2" s="92"/>
      <c r="G2" s="92"/>
      <c r="H2" s="92"/>
      <c r="I2" s="92"/>
      <c r="J2" s="92"/>
      <c r="K2" s="92"/>
      <c r="L2" s="92"/>
      <c r="M2" s="92"/>
      <c r="N2" s="92"/>
      <c r="O2" s="92"/>
      <c r="P2" s="92"/>
    </row>
    <row r="3" spans="1:16" s="12" customFormat="1">
      <c r="A3" s="385" t="str">
        <f>C14</f>
        <v xml:space="preserve">Apkure  </v>
      </c>
      <c r="B3" s="385"/>
      <c r="C3" s="385"/>
      <c r="D3" s="385"/>
      <c r="E3" s="385"/>
      <c r="F3" s="385"/>
      <c r="G3" s="385"/>
      <c r="H3" s="385"/>
      <c r="I3" s="385"/>
      <c r="J3" s="385"/>
      <c r="K3" s="385"/>
      <c r="L3" s="385"/>
      <c r="M3" s="385"/>
      <c r="N3" s="385"/>
      <c r="O3" s="385"/>
      <c r="P3" s="385"/>
    </row>
    <row r="4" spans="1:16">
      <c r="A4" s="387" t="s">
        <v>362</v>
      </c>
      <c r="B4" s="387"/>
      <c r="C4" s="387"/>
      <c r="D4" s="9"/>
      <c r="E4" s="9"/>
      <c r="F4" s="9"/>
      <c r="G4" s="9"/>
      <c r="H4" s="9"/>
      <c r="I4" s="9"/>
      <c r="J4" s="9"/>
      <c r="K4" s="9"/>
      <c r="L4" s="9"/>
      <c r="M4" s="9"/>
      <c r="N4" s="9"/>
      <c r="O4" s="9"/>
      <c r="P4" s="9"/>
    </row>
    <row r="5" spans="1:16">
      <c r="A5" s="20" t="s">
        <v>363</v>
      </c>
      <c r="B5" s="55"/>
      <c r="D5" s="9"/>
      <c r="E5" s="9"/>
      <c r="F5" s="9"/>
      <c r="G5" s="9"/>
      <c r="H5" s="9"/>
      <c r="I5" s="9"/>
      <c r="J5" s="9"/>
      <c r="K5" s="9"/>
      <c r="L5" s="9"/>
      <c r="M5" s="9"/>
      <c r="N5" s="9"/>
      <c r="O5" s="9"/>
      <c r="P5" s="9"/>
    </row>
    <row r="6" spans="1:16">
      <c r="A6" s="20" t="s">
        <v>364</v>
      </c>
      <c r="B6" s="55"/>
      <c r="D6" s="9"/>
      <c r="E6" s="9"/>
      <c r="F6" s="9"/>
      <c r="G6" s="9"/>
      <c r="H6" s="9"/>
      <c r="I6" s="9"/>
      <c r="J6" s="9"/>
      <c r="K6" s="9"/>
      <c r="L6" s="9"/>
      <c r="M6" s="9"/>
      <c r="N6" s="9"/>
      <c r="O6" s="9"/>
      <c r="P6" s="9"/>
    </row>
    <row r="7" spans="1:16">
      <c r="A7" s="20" t="s">
        <v>383</v>
      </c>
      <c r="B7" s="55"/>
      <c r="D7" s="10"/>
      <c r="E7" s="17"/>
      <c r="F7" s="22"/>
      <c r="G7" s="22"/>
      <c r="H7" s="17"/>
      <c r="I7" s="17"/>
      <c r="J7" s="17"/>
      <c r="K7" s="17"/>
      <c r="L7" s="17"/>
      <c r="M7" s="17"/>
      <c r="N7" s="17"/>
      <c r="O7" s="17"/>
      <c r="P7" s="13"/>
    </row>
    <row r="8" spans="1:16">
      <c r="A8" s="3" t="str">
        <f>Koptame!B10</f>
        <v>Tāme sastādīta 2022.gada tirgus cenās, pamatojoties uz SIA „Baltex Group” būvprojekta rasējumiem un darbu apjomiem</v>
      </c>
      <c r="B8" s="20"/>
      <c r="D8" s="10"/>
      <c r="E8" s="10"/>
      <c r="F8" s="10"/>
      <c r="G8" s="10"/>
      <c r="H8" s="10"/>
      <c r="I8" s="23"/>
      <c r="J8" s="10"/>
      <c r="K8" s="17"/>
      <c r="L8" s="17"/>
      <c r="M8" s="17"/>
      <c r="N8" s="17"/>
      <c r="O8" s="8" t="s">
        <v>42</v>
      </c>
      <c r="P8" s="14">
        <f>P17</f>
        <v>0</v>
      </c>
    </row>
    <row r="9" spans="1:16">
      <c r="A9" s="11"/>
      <c r="B9" s="11"/>
      <c r="D9" s="15"/>
      <c r="E9" s="17"/>
      <c r="F9" s="17"/>
      <c r="G9" s="17"/>
      <c r="H9" s="17"/>
      <c r="I9" s="22"/>
      <c r="J9" s="17"/>
      <c r="K9" s="17"/>
      <c r="N9" s="17"/>
      <c r="O9" s="17"/>
      <c r="P9" s="13"/>
    </row>
    <row r="10" spans="1:16" ht="15.45" customHeight="1">
      <c r="A10" s="19"/>
      <c r="B10" s="19"/>
      <c r="J10" s="18"/>
      <c r="K10" s="18"/>
      <c r="L10" s="386">
        <f>Koptame!D9</f>
        <v>0</v>
      </c>
      <c r="M10" s="386"/>
      <c r="N10" s="386"/>
      <c r="O10" s="386"/>
      <c r="P10" s="18"/>
    </row>
    <row r="11" spans="1:16" ht="15">
      <c r="A11" s="19"/>
      <c r="B11" s="19"/>
    </row>
    <row r="12" spans="1:16" ht="14.25" customHeight="1">
      <c r="A12" s="393" t="s">
        <v>6</v>
      </c>
      <c r="B12" s="404" t="s">
        <v>12</v>
      </c>
      <c r="C12" s="396" t="s">
        <v>46</v>
      </c>
      <c r="D12" s="397" t="s">
        <v>13</v>
      </c>
      <c r="E12" s="393" t="s">
        <v>14</v>
      </c>
      <c r="F12" s="390" t="s">
        <v>15</v>
      </c>
      <c r="G12" s="390"/>
      <c r="H12" s="390"/>
      <c r="I12" s="390"/>
      <c r="J12" s="390"/>
      <c r="K12" s="390"/>
      <c r="L12" s="390" t="s">
        <v>16</v>
      </c>
      <c r="M12" s="390"/>
      <c r="N12" s="390"/>
      <c r="O12" s="390"/>
      <c r="P12" s="390"/>
    </row>
    <row r="13" spans="1:16" ht="77.400000000000006" customHeight="1">
      <c r="A13" s="393"/>
      <c r="B13" s="405"/>
      <c r="C13" s="396"/>
      <c r="D13" s="397"/>
      <c r="E13" s="393"/>
      <c r="F13" s="78" t="s">
        <v>17</v>
      </c>
      <c r="G13" s="78" t="s">
        <v>32</v>
      </c>
      <c r="H13" s="78" t="s">
        <v>33</v>
      </c>
      <c r="I13" s="78" t="s">
        <v>44</v>
      </c>
      <c r="J13" s="329" t="s">
        <v>449</v>
      </c>
      <c r="K13" s="78" t="s">
        <v>34</v>
      </c>
      <c r="L13" s="78" t="s">
        <v>9</v>
      </c>
      <c r="M13" s="78" t="s">
        <v>33</v>
      </c>
      <c r="N13" s="78" t="s">
        <v>44</v>
      </c>
      <c r="O13" s="329" t="s">
        <v>449</v>
      </c>
      <c r="P13" s="78" t="s">
        <v>35</v>
      </c>
    </row>
    <row r="14" spans="1:16">
      <c r="A14" s="111"/>
      <c r="B14" s="132">
        <v>0</v>
      </c>
      <c r="C14" s="217" t="str">
        <f>kops2!C20</f>
        <v xml:space="preserve">Apkure  </v>
      </c>
      <c r="D14" s="114"/>
      <c r="E14" s="115"/>
      <c r="F14" s="119">
        <v>0</v>
      </c>
      <c r="G14" s="118">
        <v>0</v>
      </c>
      <c r="H14" s="117">
        <v>0</v>
      </c>
      <c r="I14" s="118">
        <v>0</v>
      </c>
      <c r="J14" s="118">
        <v>0</v>
      </c>
      <c r="K14" s="118">
        <f>SUM(H14:J14)</f>
        <v>0</v>
      </c>
      <c r="L14" s="119">
        <f>ROUND(F14*E14,2)</f>
        <v>0</v>
      </c>
      <c r="M14" s="118">
        <f>ROUND(H14*E14,2)</f>
        <v>0</v>
      </c>
      <c r="N14" s="118">
        <f>ROUND(I14*E14,2)</f>
        <v>0</v>
      </c>
      <c r="O14" s="118">
        <f>ROUND(J14*E14,2)</f>
        <v>0</v>
      </c>
      <c r="P14" s="118">
        <f t="shared" ref="P14" si="0">SUM(M14:O14)</f>
        <v>0</v>
      </c>
    </row>
    <row r="15" spans="1:16" s="24" customFormat="1" ht="26.4">
      <c r="A15" s="120">
        <v>1</v>
      </c>
      <c r="B15" s="212"/>
      <c r="C15" s="213" t="s">
        <v>262</v>
      </c>
      <c r="D15" s="214" t="s">
        <v>65</v>
      </c>
      <c r="E15" s="215">
        <v>7</v>
      </c>
      <c r="F15" s="124"/>
      <c r="G15" s="216"/>
      <c r="H15" s="159">
        <f t="shared" ref="H15:H16" si="1">ROUND(F15*G15,2)</f>
        <v>0</v>
      </c>
      <c r="I15" s="117"/>
      <c r="J15" s="117"/>
      <c r="K15" s="125">
        <f>SUM(H15:J15)</f>
        <v>0</v>
      </c>
      <c r="L15" s="126">
        <f>ROUND(F15*E15,2)</f>
        <v>0</v>
      </c>
      <c r="M15" s="125">
        <f>ROUND(H15*E15,2)</f>
        <v>0</v>
      </c>
      <c r="N15" s="125">
        <f>ROUND(I15*E15,2)</f>
        <v>0</v>
      </c>
      <c r="O15" s="125">
        <f>ROUND(J15*E15,2)</f>
        <v>0</v>
      </c>
      <c r="P15" s="125">
        <f>SUM(M15:O15)</f>
        <v>0</v>
      </c>
    </row>
    <row r="16" spans="1:16" ht="26.85" customHeight="1">
      <c r="A16" s="111">
        <v>2</v>
      </c>
      <c r="B16" s="212"/>
      <c r="C16" s="213" t="s">
        <v>263</v>
      </c>
      <c r="D16" s="214" t="s">
        <v>65</v>
      </c>
      <c r="E16" s="215">
        <v>1</v>
      </c>
      <c r="F16" s="124"/>
      <c r="G16" s="216"/>
      <c r="H16" s="159">
        <f t="shared" si="1"/>
        <v>0</v>
      </c>
      <c r="I16" s="117"/>
      <c r="J16" s="117"/>
      <c r="K16" s="125">
        <f>SUM(H16:J16)</f>
        <v>0</v>
      </c>
      <c r="L16" s="126">
        <f>ROUND(F16*E16,2)</f>
        <v>0</v>
      </c>
      <c r="M16" s="125">
        <f>ROUND(H16*E16,2)</f>
        <v>0</v>
      </c>
      <c r="N16" s="125">
        <f>ROUND(I16*E16,2)</f>
        <v>0</v>
      </c>
      <c r="O16" s="125">
        <f>ROUND(J16*E16,2)</f>
        <v>0</v>
      </c>
      <c r="P16" s="125">
        <f>SUM(M16:O16)</f>
        <v>0</v>
      </c>
    </row>
    <row r="17" spans="1:16" ht="15.45" customHeight="1">
      <c r="A17" s="88"/>
      <c r="B17" s="89"/>
      <c r="C17" s="406" t="s">
        <v>52</v>
      </c>
      <c r="D17" s="407"/>
      <c r="E17" s="407"/>
      <c r="F17" s="407"/>
      <c r="G17" s="407"/>
      <c r="H17" s="407"/>
      <c r="I17" s="407"/>
      <c r="J17" s="407"/>
      <c r="K17" s="407"/>
      <c r="L17" s="90">
        <f>SUM(L14:L16)</f>
        <v>0</v>
      </c>
      <c r="M17" s="90">
        <f>SUM(M14:M16)</f>
        <v>0</v>
      </c>
      <c r="N17" s="90">
        <f>SUM(N14:N16)</f>
        <v>0</v>
      </c>
      <c r="O17" s="90">
        <f>SUM(O14:O16)</f>
        <v>0</v>
      </c>
      <c r="P17" s="90">
        <f>SUM(P14:P16)</f>
        <v>0</v>
      </c>
    </row>
    <row r="18" spans="1:16" s="65" customFormat="1">
      <c r="I18" s="71"/>
    </row>
    <row r="19" spans="1:16" customFormat="1" ht="12.75" customHeight="1">
      <c r="A19" s="72" t="s">
        <v>31</v>
      </c>
      <c r="B19" s="7"/>
    </row>
    <row r="20" spans="1:16" customFormat="1" ht="45" customHeight="1">
      <c r="A20" s="392" t="str">
        <f>'1,1'!A128:G128</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20" s="392"/>
      <c r="C20" s="392"/>
      <c r="D20" s="392"/>
      <c r="E20" s="392"/>
      <c r="F20" s="392"/>
      <c r="G20" s="392"/>
      <c r="H20" s="392"/>
      <c r="I20" s="392"/>
      <c r="J20" s="392"/>
      <c r="K20" s="392"/>
      <c r="L20" s="392"/>
      <c r="M20" s="392"/>
      <c r="N20" s="392"/>
      <c r="O20" s="392"/>
      <c r="P20" s="392"/>
    </row>
    <row r="21" spans="1:16" customFormat="1" ht="76.650000000000006" customHeight="1">
      <c r="A21" s="391" t="s">
        <v>446</v>
      </c>
      <c r="B21" s="391"/>
      <c r="C21" s="391"/>
      <c r="D21" s="391"/>
      <c r="E21" s="391"/>
      <c r="F21" s="391"/>
      <c r="G21" s="391"/>
      <c r="H21" s="391"/>
      <c r="I21" s="391"/>
      <c r="J21" s="391"/>
      <c r="K21" s="391"/>
      <c r="L21" s="391"/>
      <c r="M21" s="391"/>
      <c r="N21" s="391"/>
      <c r="O21" s="391"/>
      <c r="P21" s="391"/>
    </row>
    <row r="22" spans="1:16" customFormat="1" ht="12.75" customHeight="1">
      <c r="B22" s="73"/>
    </row>
    <row r="23" spans="1:16" customFormat="1" ht="12.75" customHeight="1">
      <c r="B23" s="73"/>
    </row>
    <row r="24" spans="1:16" s="65" customFormat="1">
      <c r="B24" s="65" t="s">
        <v>2</v>
      </c>
      <c r="L24" s="76" t="str">
        <f>Koptame!B32</f>
        <v>Pārbaudīja:</v>
      </c>
      <c r="M24" s="76"/>
      <c r="N24" s="76"/>
      <c r="O24" s="76"/>
      <c r="P24" s="76"/>
    </row>
    <row r="25" spans="1:16" s="65" customFormat="1">
      <c r="C25" s="70">
        <f>Koptame!C27</f>
        <v>0</v>
      </c>
      <c r="L25" s="70"/>
      <c r="M25" s="388">
        <f>Koptame!C33</f>
        <v>0</v>
      </c>
      <c r="N25" s="388"/>
      <c r="O25" s="76"/>
      <c r="P25" s="76"/>
    </row>
    <row r="26" spans="1:16" s="65" customFormat="1">
      <c r="C26" s="69">
        <f>Koptame!C28</f>
        <v>0</v>
      </c>
      <c r="L26" s="69"/>
      <c r="M26" s="389">
        <f>Koptame!C34</f>
        <v>0</v>
      </c>
      <c r="N26" s="389"/>
      <c r="O26" s="76"/>
      <c r="P26" s="76"/>
    </row>
    <row r="27" spans="1:16" s="65" customFormat="1" collapsed="1">
      <c r="B27" s="71"/>
      <c r="F27" s="71"/>
      <c r="G27" s="71"/>
    </row>
    <row r="28" spans="1:16">
      <c r="B28" s="24"/>
      <c r="F28" s="24"/>
      <c r="G28" s="24"/>
      <c r="I28" s="7"/>
    </row>
    <row r="29" spans="1:16">
      <c r="B29" s="24"/>
      <c r="F29" s="24"/>
      <c r="G29" s="24"/>
      <c r="I29" s="7"/>
    </row>
  </sheetData>
  <mergeCells count="16">
    <mergeCell ref="A1:P1"/>
    <mergeCell ref="A4:C4"/>
    <mergeCell ref="M25:N25"/>
    <mergeCell ref="C17:K17"/>
    <mergeCell ref="A21:P21"/>
    <mergeCell ref="A3:P3"/>
    <mergeCell ref="L10:O10"/>
    <mergeCell ref="M26:N26"/>
    <mergeCell ref="A20:P20"/>
    <mergeCell ref="F12:K12"/>
    <mergeCell ref="L12:P12"/>
    <mergeCell ref="A12:A13"/>
    <mergeCell ref="B12:B13"/>
    <mergeCell ref="C12:C13"/>
    <mergeCell ref="D12:D13"/>
    <mergeCell ref="E12:E13"/>
  </mergeCells>
  <printOptions horizontalCentered="1"/>
  <pageMargins left="0.27559055118110237" right="0.27559055118110237" top="0.74803149606299213" bottom="0.74803149606299213" header="0.31496062992125984" footer="0.31496062992125984"/>
  <pageSetup paperSize="9" scale="6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Q186"/>
  <sheetViews>
    <sheetView showZeros="0" view="pageBreakPreview" topLeftCell="A154" zoomScale="90" zoomScaleNormal="100" zoomScaleSheetLayoutView="90" workbookViewId="0">
      <selection activeCell="L14" sqref="L14"/>
    </sheetView>
  </sheetViews>
  <sheetFormatPr defaultColWidth="9.109375" defaultRowHeight="13.8"/>
  <cols>
    <col min="1" max="1" width="6.6640625" style="7" customWidth="1"/>
    <col min="2" max="2" width="5.33203125" style="7" customWidth="1"/>
    <col min="3" max="3" width="42" style="7" customWidth="1"/>
    <col min="4" max="4" width="11.88671875" style="7" customWidth="1"/>
    <col min="5" max="5" width="8.109375" style="7" customWidth="1"/>
    <col min="6" max="9" width="9.109375" style="7"/>
    <col min="10" max="10" width="9.109375" style="24"/>
    <col min="11" max="12" width="9.109375" style="7"/>
    <col min="13" max="13" width="13.33203125" style="7" customWidth="1"/>
    <col min="14" max="14" width="12.33203125" style="7" customWidth="1"/>
    <col min="15" max="15" width="12.6640625" style="7" customWidth="1"/>
    <col min="16" max="16" width="11.6640625" style="7" customWidth="1"/>
    <col min="17" max="17" width="13.33203125" style="7" customWidth="1"/>
    <col min="18" max="16384" width="9.109375" style="7"/>
  </cols>
  <sheetData>
    <row r="1" spans="1:17" s="12" customFormat="1">
      <c r="A1" s="385" t="s">
        <v>264</v>
      </c>
      <c r="B1" s="385"/>
      <c r="C1" s="385"/>
      <c r="D1" s="385"/>
      <c r="E1" s="385"/>
      <c r="F1" s="385"/>
      <c r="G1" s="385"/>
      <c r="H1" s="385"/>
      <c r="I1" s="385"/>
      <c r="J1" s="385"/>
      <c r="K1" s="385"/>
      <c r="L1" s="385"/>
      <c r="M1" s="385"/>
      <c r="N1" s="385"/>
      <c r="O1" s="385"/>
      <c r="P1" s="385"/>
      <c r="Q1" s="385"/>
    </row>
    <row r="2" spans="1:17" s="12" customFormat="1">
      <c r="A2" s="92"/>
      <c r="B2" s="92"/>
      <c r="C2" s="92"/>
      <c r="D2" s="92"/>
      <c r="E2" s="92"/>
      <c r="F2" s="92"/>
      <c r="G2" s="92"/>
      <c r="H2" s="92"/>
      <c r="I2" s="92"/>
      <c r="J2" s="92"/>
      <c r="K2" s="92"/>
      <c r="L2" s="92"/>
      <c r="M2" s="92"/>
      <c r="N2" s="92"/>
      <c r="O2" s="92"/>
      <c r="P2" s="92"/>
      <c r="Q2" s="92"/>
    </row>
    <row r="3" spans="1:17" s="12" customFormat="1">
      <c r="A3" s="385" t="str">
        <f>C14</f>
        <v>Iekšējie elektromontāžas darbi</v>
      </c>
      <c r="B3" s="385"/>
      <c r="C3" s="385"/>
      <c r="D3" s="385"/>
      <c r="E3" s="385"/>
      <c r="F3" s="385"/>
      <c r="G3" s="385"/>
      <c r="H3" s="385"/>
      <c r="I3" s="385"/>
      <c r="J3" s="385"/>
      <c r="K3" s="385"/>
      <c r="L3" s="385"/>
      <c r="M3" s="385"/>
      <c r="N3" s="385"/>
      <c r="O3" s="385"/>
      <c r="P3" s="385"/>
      <c r="Q3" s="385"/>
    </row>
    <row r="4" spans="1:17">
      <c r="A4" s="387" t="s">
        <v>362</v>
      </c>
      <c r="B4" s="387"/>
      <c r="C4" s="387"/>
      <c r="D4" s="9"/>
      <c r="E4" s="9"/>
      <c r="F4" s="9"/>
      <c r="G4" s="9"/>
      <c r="H4" s="9"/>
      <c r="I4" s="9"/>
      <c r="J4" s="9"/>
      <c r="K4" s="9"/>
      <c r="L4" s="9"/>
      <c r="M4" s="9"/>
      <c r="N4" s="9"/>
      <c r="O4" s="9"/>
      <c r="P4" s="9"/>
    </row>
    <row r="5" spans="1:17">
      <c r="A5" s="20" t="s">
        <v>363</v>
      </c>
      <c r="B5" s="55"/>
      <c r="D5" s="9"/>
      <c r="E5" s="9"/>
      <c r="F5" s="9"/>
      <c r="G5" s="9"/>
      <c r="H5" s="9"/>
      <c r="I5" s="9"/>
      <c r="J5" s="9"/>
      <c r="K5" s="9"/>
      <c r="L5" s="9"/>
      <c r="M5" s="9"/>
      <c r="N5" s="9"/>
      <c r="O5" s="9"/>
      <c r="P5" s="9"/>
    </row>
    <row r="6" spans="1:17">
      <c r="A6" s="20" t="s">
        <v>364</v>
      </c>
      <c r="B6" s="55"/>
      <c r="D6" s="9"/>
      <c r="E6" s="9"/>
      <c r="F6" s="9"/>
      <c r="G6" s="9"/>
      <c r="H6" s="9"/>
      <c r="I6" s="9"/>
      <c r="J6" s="9"/>
      <c r="K6" s="9"/>
      <c r="L6" s="9"/>
      <c r="M6" s="9"/>
      <c r="N6" s="9"/>
      <c r="O6" s="9"/>
      <c r="P6" s="9"/>
    </row>
    <row r="7" spans="1:17">
      <c r="A7" s="20" t="s">
        <v>383</v>
      </c>
      <c r="B7" s="55"/>
      <c r="D7" s="10"/>
      <c r="E7" s="17"/>
      <c r="F7" s="22"/>
      <c r="G7" s="22"/>
      <c r="H7" s="17"/>
      <c r="I7" s="17"/>
      <c r="J7" s="17"/>
      <c r="K7" s="17"/>
      <c r="L7" s="17"/>
      <c r="M7" s="17"/>
      <c r="N7" s="17"/>
      <c r="O7" s="17"/>
      <c r="P7" s="13"/>
    </row>
    <row r="8" spans="1:17">
      <c r="A8" s="3" t="str">
        <f>Koptame!B10</f>
        <v>Tāme sastādīta 2022.gada tirgus cenās, pamatojoties uz SIA „Baltex Group” būvprojekta rasējumiem un darbu apjomiem</v>
      </c>
      <c r="B8" s="20"/>
      <c r="E8" s="10"/>
      <c r="F8" s="10"/>
      <c r="G8" s="10"/>
      <c r="H8" s="10"/>
      <c r="I8" s="10"/>
      <c r="J8" s="23"/>
      <c r="K8" s="10"/>
      <c r="L8" s="17"/>
      <c r="M8" s="17"/>
      <c r="N8" s="17"/>
      <c r="O8" s="17"/>
      <c r="P8" s="8" t="s">
        <v>42</v>
      </c>
      <c r="Q8" s="14">
        <f>Q173</f>
        <v>0</v>
      </c>
    </row>
    <row r="9" spans="1:17">
      <c r="A9" s="11"/>
      <c r="B9" s="11"/>
      <c r="E9" s="10"/>
      <c r="F9" s="17"/>
      <c r="G9" s="17"/>
      <c r="H9" s="17"/>
      <c r="I9" s="17"/>
      <c r="J9" s="22"/>
      <c r="K9" s="17"/>
      <c r="L9" s="17"/>
      <c r="O9" s="17"/>
      <c r="P9" s="17"/>
      <c r="Q9" s="13"/>
    </row>
    <row r="10" spans="1:17" ht="15.45" customHeight="1">
      <c r="A10" s="19"/>
      <c r="B10" s="19"/>
      <c r="K10" s="18"/>
      <c r="L10" s="18"/>
      <c r="M10" s="386">
        <f>Koptame!D9</f>
        <v>0</v>
      </c>
      <c r="N10" s="386"/>
      <c r="O10" s="386"/>
      <c r="P10" s="386"/>
      <c r="Q10" s="18"/>
    </row>
    <row r="11" spans="1:17" ht="15">
      <c r="A11" s="19"/>
      <c r="B11" s="19"/>
    </row>
    <row r="12" spans="1:17" ht="14.25" customHeight="1">
      <c r="A12" s="393" t="s">
        <v>6</v>
      </c>
      <c r="B12" s="404" t="s">
        <v>12</v>
      </c>
      <c r="C12" s="400" t="s">
        <v>46</v>
      </c>
      <c r="D12" s="401"/>
      <c r="E12" s="397" t="s">
        <v>13</v>
      </c>
      <c r="F12" s="393" t="s">
        <v>14</v>
      </c>
      <c r="G12" s="390" t="s">
        <v>15</v>
      </c>
      <c r="H12" s="390"/>
      <c r="I12" s="390"/>
      <c r="J12" s="390"/>
      <c r="K12" s="390"/>
      <c r="L12" s="390"/>
      <c r="M12" s="390" t="s">
        <v>16</v>
      </c>
      <c r="N12" s="390"/>
      <c r="O12" s="390"/>
      <c r="P12" s="390"/>
      <c r="Q12" s="390"/>
    </row>
    <row r="13" spans="1:17" ht="65.400000000000006">
      <c r="A13" s="393"/>
      <c r="B13" s="405"/>
      <c r="C13" s="402"/>
      <c r="D13" s="403"/>
      <c r="E13" s="397"/>
      <c r="F13" s="393"/>
      <c r="G13" s="78" t="s">
        <v>17</v>
      </c>
      <c r="H13" s="78" t="s">
        <v>32</v>
      </c>
      <c r="I13" s="78" t="s">
        <v>33</v>
      </c>
      <c r="J13" s="78" t="s">
        <v>44</v>
      </c>
      <c r="K13" s="329" t="s">
        <v>449</v>
      </c>
      <c r="L13" s="78" t="s">
        <v>34</v>
      </c>
      <c r="M13" s="78" t="s">
        <v>9</v>
      </c>
      <c r="N13" s="78" t="s">
        <v>33</v>
      </c>
      <c r="O13" s="78" t="s">
        <v>44</v>
      </c>
      <c r="P13" s="329" t="s">
        <v>449</v>
      </c>
      <c r="Q13" s="78" t="s">
        <v>35</v>
      </c>
    </row>
    <row r="14" spans="1:17" ht="15.6">
      <c r="A14" s="190"/>
      <c r="B14" s="235">
        <v>0</v>
      </c>
      <c r="C14" s="192" t="str">
        <f>kops2!C21</f>
        <v>Iekšējie elektromontāžas darbi</v>
      </c>
      <c r="D14" s="236"/>
      <c r="E14" s="114"/>
      <c r="F14" s="114"/>
      <c r="G14" s="196">
        <v>0</v>
      </c>
      <c r="H14" s="195">
        <v>0</v>
      </c>
      <c r="I14" s="194">
        <v>0</v>
      </c>
      <c r="J14" s="195">
        <v>0</v>
      </c>
      <c r="K14" s="195">
        <v>0</v>
      </c>
      <c r="L14" s="195"/>
      <c r="M14" s="196">
        <f t="shared" ref="M14:M45" si="0">ROUND(G14*F14,2)</f>
        <v>0</v>
      </c>
      <c r="N14" s="195">
        <f t="shared" ref="N14:N45" si="1">ROUND(I14*F14,2)</f>
        <v>0</v>
      </c>
      <c r="O14" s="195">
        <f t="shared" ref="O14:O45" si="2">ROUND(J14*F14,2)</f>
        <v>0</v>
      </c>
      <c r="P14" s="195">
        <f t="shared" ref="P14:P45" si="3">ROUND(K14*F14,2)</f>
        <v>0</v>
      </c>
      <c r="Q14" s="195">
        <f t="shared" ref="Q14" si="4">SUM(N14:P14)</f>
        <v>0</v>
      </c>
    </row>
    <row r="15" spans="1:17" s="24" customFormat="1">
      <c r="A15" s="197"/>
      <c r="B15" s="160"/>
      <c r="C15" s="237" t="s">
        <v>98</v>
      </c>
      <c r="D15" s="238"/>
      <c r="E15" s="238"/>
      <c r="F15" s="238"/>
      <c r="G15" s="199"/>
      <c r="H15" s="199"/>
      <c r="I15" s="194"/>
      <c r="J15" s="194"/>
      <c r="K15" s="194"/>
      <c r="L15" s="200">
        <f t="shared" ref="L15:L45" si="5">SUM(I15:K15)</f>
        <v>0</v>
      </c>
      <c r="M15" s="201">
        <f t="shared" si="0"/>
        <v>0</v>
      </c>
      <c r="N15" s="200">
        <f t="shared" si="1"/>
        <v>0</v>
      </c>
      <c r="O15" s="200">
        <f t="shared" si="2"/>
        <v>0</v>
      </c>
      <c r="P15" s="200">
        <f t="shared" si="3"/>
        <v>0</v>
      </c>
      <c r="Q15" s="200">
        <f>SUM(N15:P15)</f>
        <v>0</v>
      </c>
    </row>
    <row r="16" spans="1:17" s="24" customFormat="1">
      <c r="A16" s="197"/>
      <c r="B16" s="239"/>
      <c r="C16" s="240" t="s">
        <v>445</v>
      </c>
      <c r="D16" s="241"/>
      <c r="E16" s="241"/>
      <c r="F16" s="241"/>
      <c r="G16" s="199"/>
      <c r="H16" s="199"/>
      <c r="I16" s="194"/>
      <c r="J16" s="194"/>
      <c r="K16" s="194"/>
      <c r="L16" s="200">
        <f t="shared" si="5"/>
        <v>0</v>
      </c>
      <c r="M16" s="201">
        <f t="shared" si="0"/>
        <v>0</v>
      </c>
      <c r="N16" s="200">
        <f t="shared" si="1"/>
        <v>0</v>
      </c>
      <c r="O16" s="200">
        <f t="shared" si="2"/>
        <v>0</v>
      </c>
      <c r="P16" s="200">
        <f t="shared" si="3"/>
        <v>0</v>
      </c>
      <c r="Q16" s="200">
        <f t="shared" ref="Q16:Q73" si="6">SUM(N16:P16)</f>
        <v>0</v>
      </c>
    </row>
    <row r="17" spans="1:17" s="24" customFormat="1" ht="26.4">
      <c r="A17" s="197">
        <v>1</v>
      </c>
      <c r="B17" s="242"/>
      <c r="C17" s="324" t="s">
        <v>430</v>
      </c>
      <c r="D17" s="235"/>
      <c r="E17" s="235" t="s">
        <v>65</v>
      </c>
      <c r="F17" s="235">
        <v>1</v>
      </c>
      <c r="G17" s="243"/>
      <c r="H17" s="244"/>
      <c r="I17" s="245">
        <f t="shared" ref="I17:I20" si="7">ROUND(G17*H17,2)</f>
        <v>0</v>
      </c>
      <c r="J17" s="208"/>
      <c r="K17" s="246"/>
      <c r="L17" s="200">
        <f t="shared" si="5"/>
        <v>0</v>
      </c>
      <c r="M17" s="201">
        <f t="shared" si="0"/>
        <v>0</v>
      </c>
      <c r="N17" s="200">
        <f t="shared" si="1"/>
        <v>0</v>
      </c>
      <c r="O17" s="200">
        <f t="shared" si="2"/>
        <v>0</v>
      </c>
      <c r="P17" s="200">
        <f t="shared" si="3"/>
        <v>0</v>
      </c>
      <c r="Q17" s="200">
        <f t="shared" si="6"/>
        <v>0</v>
      </c>
    </row>
    <row r="18" spans="1:17" s="24" customFormat="1" ht="39.6">
      <c r="A18" s="197">
        <f>A17+1</f>
        <v>2</v>
      </c>
      <c r="B18" s="242"/>
      <c r="C18" s="211" t="s">
        <v>439</v>
      </c>
      <c r="D18" s="235"/>
      <c r="E18" s="235" t="s">
        <v>65</v>
      </c>
      <c r="F18" s="235">
        <v>1</v>
      </c>
      <c r="G18" s="243"/>
      <c r="H18" s="244"/>
      <c r="I18" s="245">
        <f t="shared" si="7"/>
        <v>0</v>
      </c>
      <c r="J18" s="208"/>
      <c r="K18" s="246"/>
      <c r="L18" s="200">
        <f t="shared" si="5"/>
        <v>0</v>
      </c>
      <c r="M18" s="201">
        <f t="shared" si="0"/>
        <v>0</v>
      </c>
      <c r="N18" s="200">
        <f t="shared" si="1"/>
        <v>0</v>
      </c>
      <c r="O18" s="200">
        <f t="shared" si="2"/>
        <v>0</v>
      </c>
      <c r="P18" s="200">
        <f t="shared" si="3"/>
        <v>0</v>
      </c>
      <c r="Q18" s="200">
        <f t="shared" si="6"/>
        <v>0</v>
      </c>
    </row>
    <row r="19" spans="1:17" s="24" customFormat="1">
      <c r="A19" s="197">
        <f t="shared" ref="A19:A73" si="8">A18+1</f>
        <v>3</v>
      </c>
      <c r="B19" s="242"/>
      <c r="C19" s="211" t="s">
        <v>431</v>
      </c>
      <c r="D19" s="235"/>
      <c r="E19" s="235" t="s">
        <v>65</v>
      </c>
      <c r="F19" s="235">
        <v>1</v>
      </c>
      <c r="G19" s="243"/>
      <c r="H19" s="244"/>
      <c r="I19" s="245">
        <f t="shared" si="7"/>
        <v>0</v>
      </c>
      <c r="J19" s="208"/>
      <c r="K19" s="246"/>
      <c r="L19" s="200">
        <f t="shared" si="5"/>
        <v>0</v>
      </c>
      <c r="M19" s="201">
        <f t="shared" si="0"/>
        <v>0</v>
      </c>
      <c r="N19" s="200">
        <f t="shared" si="1"/>
        <v>0</v>
      </c>
      <c r="O19" s="200">
        <f t="shared" si="2"/>
        <v>0</v>
      </c>
      <c r="P19" s="200">
        <f t="shared" si="3"/>
        <v>0</v>
      </c>
      <c r="Q19" s="200">
        <f t="shared" si="6"/>
        <v>0</v>
      </c>
    </row>
    <row r="20" spans="1:17" s="24" customFormat="1" ht="26.4">
      <c r="A20" s="197">
        <f t="shared" si="8"/>
        <v>4</v>
      </c>
      <c r="B20" s="242"/>
      <c r="C20" s="211" t="s">
        <v>432</v>
      </c>
      <c r="D20" s="235"/>
      <c r="E20" s="235" t="s">
        <v>65</v>
      </c>
      <c r="F20" s="235">
        <v>2</v>
      </c>
      <c r="G20" s="243"/>
      <c r="H20" s="244"/>
      <c r="I20" s="245">
        <f t="shared" si="7"/>
        <v>0</v>
      </c>
      <c r="J20" s="208"/>
      <c r="K20" s="246"/>
      <c r="L20" s="200">
        <f t="shared" si="5"/>
        <v>0</v>
      </c>
      <c r="M20" s="201">
        <f t="shared" si="0"/>
        <v>0</v>
      </c>
      <c r="N20" s="200">
        <f t="shared" si="1"/>
        <v>0</v>
      </c>
      <c r="O20" s="200">
        <f t="shared" si="2"/>
        <v>0</v>
      </c>
      <c r="P20" s="200">
        <f t="shared" si="3"/>
        <v>0</v>
      </c>
      <c r="Q20" s="200">
        <f t="shared" si="6"/>
        <v>0</v>
      </c>
    </row>
    <row r="21" spans="1:17" s="24" customFormat="1">
      <c r="A21" s="197">
        <f t="shared" si="8"/>
        <v>5</v>
      </c>
      <c r="B21" s="242"/>
      <c r="C21" s="324" t="s">
        <v>433</v>
      </c>
      <c r="D21" s="235"/>
      <c r="E21" s="235" t="s">
        <v>66</v>
      </c>
      <c r="F21" s="235">
        <v>55</v>
      </c>
      <c r="G21" s="243"/>
      <c r="H21" s="244"/>
      <c r="I21" s="245">
        <f t="shared" ref="I21:I23" si="9">ROUND(G21*H21,2)</f>
        <v>0</v>
      </c>
      <c r="J21" s="208"/>
      <c r="K21" s="246"/>
      <c r="L21" s="200">
        <f t="shared" si="5"/>
        <v>0</v>
      </c>
      <c r="M21" s="201">
        <f t="shared" si="0"/>
        <v>0</v>
      </c>
      <c r="N21" s="200">
        <f t="shared" si="1"/>
        <v>0</v>
      </c>
      <c r="O21" s="200">
        <f t="shared" si="2"/>
        <v>0</v>
      </c>
      <c r="P21" s="200">
        <f t="shared" si="3"/>
        <v>0</v>
      </c>
      <c r="Q21" s="200">
        <f t="shared" si="6"/>
        <v>0</v>
      </c>
    </row>
    <row r="22" spans="1:17" s="24" customFormat="1">
      <c r="A22" s="197">
        <f t="shared" si="8"/>
        <v>6</v>
      </c>
      <c r="B22" s="242"/>
      <c r="C22" s="324" t="s">
        <v>434</v>
      </c>
      <c r="D22" s="235"/>
      <c r="E22" s="235" t="s">
        <v>66</v>
      </c>
      <c r="F22" s="235">
        <v>120</v>
      </c>
      <c r="G22" s="243"/>
      <c r="H22" s="244"/>
      <c r="I22" s="245">
        <f t="shared" si="9"/>
        <v>0</v>
      </c>
      <c r="J22" s="208"/>
      <c r="K22" s="246"/>
      <c r="L22" s="200">
        <f t="shared" si="5"/>
        <v>0</v>
      </c>
      <c r="M22" s="201">
        <f t="shared" si="0"/>
        <v>0</v>
      </c>
      <c r="N22" s="200">
        <f t="shared" si="1"/>
        <v>0</v>
      </c>
      <c r="O22" s="200">
        <f t="shared" si="2"/>
        <v>0</v>
      </c>
      <c r="P22" s="200">
        <f t="shared" si="3"/>
        <v>0</v>
      </c>
      <c r="Q22" s="200">
        <f t="shared" si="6"/>
        <v>0</v>
      </c>
    </row>
    <row r="23" spans="1:17" s="24" customFormat="1">
      <c r="A23" s="197">
        <f t="shared" si="8"/>
        <v>7</v>
      </c>
      <c r="B23" s="242"/>
      <c r="C23" s="324" t="s">
        <v>435</v>
      </c>
      <c r="D23" s="235"/>
      <c r="E23" s="235" t="s">
        <v>66</v>
      </c>
      <c r="F23" s="235">
        <v>50</v>
      </c>
      <c r="G23" s="243"/>
      <c r="H23" s="244"/>
      <c r="I23" s="245">
        <f t="shared" si="9"/>
        <v>0</v>
      </c>
      <c r="J23" s="208"/>
      <c r="K23" s="246"/>
      <c r="L23" s="200">
        <f t="shared" si="5"/>
        <v>0</v>
      </c>
      <c r="M23" s="201">
        <f t="shared" si="0"/>
        <v>0</v>
      </c>
      <c r="N23" s="200">
        <f t="shared" si="1"/>
        <v>0</v>
      </c>
      <c r="O23" s="200">
        <f t="shared" si="2"/>
        <v>0</v>
      </c>
      <c r="P23" s="200">
        <f t="shared" si="3"/>
        <v>0</v>
      </c>
      <c r="Q23" s="200">
        <f t="shared" si="6"/>
        <v>0</v>
      </c>
    </row>
    <row r="24" spans="1:17" s="24" customFormat="1">
      <c r="A24" s="197"/>
      <c r="B24" s="239"/>
      <c r="C24" s="240" t="s">
        <v>99</v>
      </c>
      <c r="D24" s="241"/>
      <c r="E24" s="241"/>
      <c r="F24" s="241"/>
      <c r="G24" s="243"/>
      <c r="H24" s="244"/>
      <c r="I24" s="245"/>
      <c r="J24" s="208"/>
      <c r="K24" s="246"/>
      <c r="L24" s="200">
        <f t="shared" si="5"/>
        <v>0</v>
      </c>
      <c r="M24" s="201">
        <f t="shared" si="0"/>
        <v>0</v>
      </c>
      <c r="N24" s="200">
        <f t="shared" si="1"/>
        <v>0</v>
      </c>
      <c r="O24" s="200">
        <f t="shared" si="2"/>
        <v>0</v>
      </c>
      <c r="P24" s="200">
        <f t="shared" si="3"/>
        <v>0</v>
      </c>
      <c r="Q24" s="200">
        <f t="shared" si="6"/>
        <v>0</v>
      </c>
    </row>
    <row r="25" spans="1:17" s="24" customFormat="1" ht="39.6">
      <c r="A25" s="323" t="s">
        <v>384</v>
      </c>
      <c r="B25" s="242"/>
      <c r="C25" s="211" t="s">
        <v>394</v>
      </c>
      <c r="D25" s="235" t="s">
        <v>100</v>
      </c>
      <c r="E25" s="235" t="s">
        <v>65</v>
      </c>
      <c r="F25" s="235">
        <v>1</v>
      </c>
      <c r="G25" s="243"/>
      <c r="H25" s="244"/>
      <c r="I25" s="245">
        <f t="shared" ref="I25:I31" si="10">ROUND(G25*H25,2)</f>
        <v>0</v>
      </c>
      <c r="J25" s="208"/>
      <c r="K25" s="246"/>
      <c r="L25" s="200">
        <f t="shared" si="5"/>
        <v>0</v>
      </c>
      <c r="M25" s="201">
        <f t="shared" si="0"/>
        <v>0</v>
      </c>
      <c r="N25" s="200">
        <f t="shared" si="1"/>
        <v>0</v>
      </c>
      <c r="O25" s="200">
        <f t="shared" si="2"/>
        <v>0</v>
      </c>
      <c r="P25" s="200">
        <f t="shared" si="3"/>
        <v>0</v>
      </c>
      <c r="Q25" s="200">
        <f t="shared" si="6"/>
        <v>0</v>
      </c>
    </row>
    <row r="26" spans="1:17" s="24" customFormat="1" ht="39.6">
      <c r="A26" s="323" t="s">
        <v>385</v>
      </c>
      <c r="B26" s="242"/>
      <c r="C26" s="211" t="s">
        <v>395</v>
      </c>
      <c r="D26" s="235" t="s">
        <v>101</v>
      </c>
      <c r="E26" s="235" t="s">
        <v>65</v>
      </c>
      <c r="F26" s="235">
        <v>1</v>
      </c>
      <c r="G26" s="243"/>
      <c r="H26" s="244"/>
      <c r="I26" s="245">
        <f t="shared" si="10"/>
        <v>0</v>
      </c>
      <c r="J26" s="208"/>
      <c r="K26" s="246"/>
      <c r="L26" s="200">
        <f t="shared" si="5"/>
        <v>0</v>
      </c>
      <c r="M26" s="201">
        <f t="shared" si="0"/>
        <v>0</v>
      </c>
      <c r="N26" s="200">
        <f t="shared" si="1"/>
        <v>0</v>
      </c>
      <c r="O26" s="200">
        <f t="shared" si="2"/>
        <v>0</v>
      </c>
      <c r="P26" s="200">
        <f t="shared" si="3"/>
        <v>0</v>
      </c>
      <c r="Q26" s="200">
        <f t="shared" si="6"/>
        <v>0</v>
      </c>
    </row>
    <row r="27" spans="1:17" s="24" customFormat="1" ht="39.6">
      <c r="A27" s="323" t="s">
        <v>386</v>
      </c>
      <c r="B27" s="242"/>
      <c r="C27" s="211" t="s">
        <v>396</v>
      </c>
      <c r="D27" s="235" t="s">
        <v>102</v>
      </c>
      <c r="E27" s="235" t="s">
        <v>65</v>
      </c>
      <c r="F27" s="235">
        <v>2</v>
      </c>
      <c r="G27" s="243"/>
      <c r="H27" s="244"/>
      <c r="I27" s="245">
        <f t="shared" si="10"/>
        <v>0</v>
      </c>
      <c r="J27" s="208"/>
      <c r="K27" s="246"/>
      <c r="L27" s="200">
        <f t="shared" si="5"/>
        <v>0</v>
      </c>
      <c r="M27" s="201">
        <f t="shared" si="0"/>
        <v>0</v>
      </c>
      <c r="N27" s="200">
        <f t="shared" si="1"/>
        <v>0</v>
      </c>
      <c r="O27" s="200">
        <f t="shared" si="2"/>
        <v>0</v>
      </c>
      <c r="P27" s="200">
        <f t="shared" si="3"/>
        <v>0</v>
      </c>
      <c r="Q27" s="200">
        <f t="shared" si="6"/>
        <v>0</v>
      </c>
    </row>
    <row r="28" spans="1:17" s="24" customFormat="1" ht="39.6">
      <c r="A28" s="323" t="s">
        <v>387</v>
      </c>
      <c r="B28" s="242"/>
      <c r="C28" s="247" t="s">
        <v>397</v>
      </c>
      <c r="D28" s="235"/>
      <c r="E28" s="235" t="s">
        <v>74</v>
      </c>
      <c r="F28" s="235">
        <v>5</v>
      </c>
      <c r="G28" s="243"/>
      <c r="H28" s="244"/>
      <c r="I28" s="245">
        <f t="shared" ref="I28:I29" si="11">ROUND(G28*H28,2)</f>
        <v>0</v>
      </c>
      <c r="J28" s="208"/>
      <c r="K28" s="246"/>
      <c r="L28" s="200">
        <f t="shared" si="5"/>
        <v>0</v>
      </c>
      <c r="M28" s="201">
        <f t="shared" si="0"/>
        <v>0</v>
      </c>
      <c r="N28" s="200">
        <f t="shared" si="1"/>
        <v>0</v>
      </c>
      <c r="O28" s="200">
        <f t="shared" si="2"/>
        <v>0</v>
      </c>
      <c r="P28" s="200">
        <f t="shared" si="3"/>
        <v>0</v>
      </c>
      <c r="Q28" s="200">
        <f t="shared" ref="Q28:Q29" si="12">SUM(N28:P28)</f>
        <v>0</v>
      </c>
    </row>
    <row r="29" spans="1:17" s="24" customFormat="1" ht="39.6">
      <c r="A29" s="323" t="s">
        <v>388</v>
      </c>
      <c r="B29" s="242"/>
      <c r="C29" s="247" t="s">
        <v>398</v>
      </c>
      <c r="D29" s="235"/>
      <c r="E29" s="235" t="s">
        <v>74</v>
      </c>
      <c r="F29" s="235">
        <v>6</v>
      </c>
      <c r="G29" s="243"/>
      <c r="H29" s="244"/>
      <c r="I29" s="245">
        <f t="shared" si="11"/>
        <v>0</v>
      </c>
      <c r="J29" s="208"/>
      <c r="K29" s="246"/>
      <c r="L29" s="200">
        <f t="shared" si="5"/>
        <v>0</v>
      </c>
      <c r="M29" s="201">
        <f t="shared" si="0"/>
        <v>0</v>
      </c>
      <c r="N29" s="200">
        <f t="shared" si="1"/>
        <v>0</v>
      </c>
      <c r="O29" s="200">
        <f t="shared" si="2"/>
        <v>0</v>
      </c>
      <c r="P29" s="200">
        <f t="shared" si="3"/>
        <v>0</v>
      </c>
      <c r="Q29" s="200">
        <f t="shared" si="12"/>
        <v>0</v>
      </c>
    </row>
    <row r="30" spans="1:17" s="24" customFormat="1">
      <c r="A30" s="197">
        <v>13</v>
      </c>
      <c r="B30" s="242"/>
      <c r="C30" s="211" t="s">
        <v>265</v>
      </c>
      <c r="D30" s="235"/>
      <c r="E30" s="235" t="s">
        <v>65</v>
      </c>
      <c r="F30" s="235">
        <v>1</v>
      </c>
      <c r="G30" s="243"/>
      <c r="H30" s="244"/>
      <c r="I30" s="245">
        <f t="shared" si="10"/>
        <v>0</v>
      </c>
      <c r="J30" s="208"/>
      <c r="K30" s="246"/>
      <c r="L30" s="200">
        <f t="shared" si="5"/>
        <v>0</v>
      </c>
      <c r="M30" s="201">
        <f t="shared" si="0"/>
        <v>0</v>
      </c>
      <c r="N30" s="200">
        <f t="shared" si="1"/>
        <v>0</v>
      </c>
      <c r="O30" s="200">
        <f t="shared" si="2"/>
        <v>0</v>
      </c>
      <c r="P30" s="200">
        <f t="shared" si="3"/>
        <v>0</v>
      </c>
      <c r="Q30" s="200">
        <f t="shared" si="6"/>
        <v>0</v>
      </c>
    </row>
    <row r="31" spans="1:17" s="24" customFormat="1" ht="26.4">
      <c r="A31" s="323" t="s">
        <v>389</v>
      </c>
      <c r="B31" s="242"/>
      <c r="C31" s="211" t="s">
        <v>399</v>
      </c>
      <c r="D31" s="235"/>
      <c r="E31" s="235" t="s">
        <v>65</v>
      </c>
      <c r="F31" s="235">
        <v>1</v>
      </c>
      <c r="G31" s="243"/>
      <c r="H31" s="244"/>
      <c r="I31" s="245">
        <f t="shared" si="10"/>
        <v>0</v>
      </c>
      <c r="J31" s="208"/>
      <c r="K31" s="246"/>
      <c r="L31" s="200">
        <f t="shared" si="5"/>
        <v>0</v>
      </c>
      <c r="M31" s="201">
        <f t="shared" si="0"/>
        <v>0</v>
      </c>
      <c r="N31" s="200">
        <f t="shared" si="1"/>
        <v>0</v>
      </c>
      <c r="O31" s="200">
        <f t="shared" si="2"/>
        <v>0</v>
      </c>
      <c r="P31" s="200">
        <f t="shared" si="3"/>
        <v>0</v>
      </c>
      <c r="Q31" s="200">
        <f t="shared" si="6"/>
        <v>0</v>
      </c>
    </row>
    <row r="32" spans="1:17" s="24" customFormat="1">
      <c r="A32" s="197"/>
      <c r="B32" s="239"/>
      <c r="C32" s="240" t="s">
        <v>103</v>
      </c>
      <c r="D32" s="241"/>
      <c r="E32" s="241"/>
      <c r="F32" s="241"/>
      <c r="G32" s="243"/>
      <c r="H32" s="244"/>
      <c r="I32" s="245"/>
      <c r="J32" s="208"/>
      <c r="K32" s="246"/>
      <c r="L32" s="200">
        <f t="shared" si="5"/>
        <v>0</v>
      </c>
      <c r="M32" s="201">
        <f t="shared" si="0"/>
        <v>0</v>
      </c>
      <c r="N32" s="200">
        <f t="shared" si="1"/>
        <v>0</v>
      </c>
      <c r="O32" s="200">
        <f t="shared" si="2"/>
        <v>0</v>
      </c>
      <c r="P32" s="200">
        <f t="shared" si="3"/>
        <v>0</v>
      </c>
      <c r="Q32" s="200">
        <f t="shared" si="6"/>
        <v>0</v>
      </c>
    </row>
    <row r="33" spans="1:17" s="24" customFormat="1" ht="26.4">
      <c r="A33" s="323" t="s">
        <v>390</v>
      </c>
      <c r="B33" s="239"/>
      <c r="C33" s="91" t="s">
        <v>400</v>
      </c>
      <c r="D33" s="235"/>
      <c r="E33" s="235" t="s">
        <v>66</v>
      </c>
      <c r="F33" s="235">
        <v>60</v>
      </c>
      <c r="G33" s="243"/>
      <c r="H33" s="244"/>
      <c r="I33" s="245">
        <f t="shared" ref="I33:I34" si="13">ROUND(G33*H33,2)</f>
        <v>0</v>
      </c>
      <c r="J33" s="208"/>
      <c r="K33" s="246"/>
      <c r="L33" s="200">
        <f t="shared" si="5"/>
        <v>0</v>
      </c>
      <c r="M33" s="201">
        <f t="shared" si="0"/>
        <v>0</v>
      </c>
      <c r="N33" s="200">
        <f t="shared" si="1"/>
        <v>0</v>
      </c>
      <c r="O33" s="200">
        <f t="shared" si="2"/>
        <v>0</v>
      </c>
      <c r="P33" s="200">
        <f t="shared" si="3"/>
        <v>0</v>
      </c>
      <c r="Q33" s="200">
        <f t="shared" si="6"/>
        <v>0</v>
      </c>
    </row>
    <row r="34" spans="1:17" s="24" customFormat="1" ht="39.6">
      <c r="A34" s="323" t="s">
        <v>391</v>
      </c>
      <c r="B34" s="239"/>
      <c r="C34" s="91" t="s">
        <v>401</v>
      </c>
      <c r="D34" s="235" t="s">
        <v>104</v>
      </c>
      <c r="E34" s="235" t="s">
        <v>142</v>
      </c>
      <c r="F34" s="235">
        <v>12</v>
      </c>
      <c r="G34" s="243"/>
      <c r="H34" s="244"/>
      <c r="I34" s="245">
        <f t="shared" si="13"/>
        <v>0</v>
      </c>
      <c r="J34" s="208"/>
      <c r="K34" s="246"/>
      <c r="L34" s="200">
        <f t="shared" si="5"/>
        <v>0</v>
      </c>
      <c r="M34" s="201">
        <f t="shared" si="0"/>
        <v>0</v>
      </c>
      <c r="N34" s="200">
        <f t="shared" si="1"/>
        <v>0</v>
      </c>
      <c r="O34" s="200">
        <f t="shared" si="2"/>
        <v>0</v>
      </c>
      <c r="P34" s="200">
        <f t="shared" si="3"/>
        <v>0</v>
      </c>
      <c r="Q34" s="200">
        <f t="shared" si="6"/>
        <v>0</v>
      </c>
    </row>
    <row r="35" spans="1:17" s="24" customFormat="1" ht="26.4">
      <c r="A35" s="323" t="s">
        <v>392</v>
      </c>
      <c r="B35" s="239"/>
      <c r="C35" s="91" t="s">
        <v>402</v>
      </c>
      <c r="D35" s="235"/>
      <c r="E35" s="235" t="s">
        <v>66</v>
      </c>
      <c r="F35" s="235">
        <f>(12*15)+(4*15)+(4*20)</f>
        <v>320</v>
      </c>
      <c r="G35" s="243"/>
      <c r="H35" s="244"/>
      <c r="I35" s="245">
        <f t="shared" ref="I35:I36" si="14">ROUND(G35*H35,2)</f>
        <v>0</v>
      </c>
      <c r="J35" s="208"/>
      <c r="K35" s="246"/>
      <c r="L35" s="200">
        <f t="shared" si="5"/>
        <v>0</v>
      </c>
      <c r="M35" s="201">
        <f t="shared" si="0"/>
        <v>0</v>
      </c>
      <c r="N35" s="200">
        <f t="shared" si="1"/>
        <v>0</v>
      </c>
      <c r="O35" s="200">
        <f t="shared" si="2"/>
        <v>0</v>
      </c>
      <c r="P35" s="200">
        <f t="shared" si="3"/>
        <v>0</v>
      </c>
      <c r="Q35" s="200">
        <f t="shared" si="6"/>
        <v>0</v>
      </c>
    </row>
    <row r="36" spans="1:17" s="24" customFormat="1" ht="39.6">
      <c r="A36" s="323" t="s">
        <v>393</v>
      </c>
      <c r="B36" s="239"/>
      <c r="C36" s="91" t="s">
        <v>403</v>
      </c>
      <c r="D36" s="235"/>
      <c r="E36" s="235" t="s">
        <v>142</v>
      </c>
      <c r="F36" s="235">
        <f>24+16</f>
        <v>40</v>
      </c>
      <c r="G36" s="243"/>
      <c r="H36" s="244"/>
      <c r="I36" s="245">
        <f t="shared" si="14"/>
        <v>0</v>
      </c>
      <c r="J36" s="208"/>
      <c r="K36" s="246"/>
      <c r="L36" s="200">
        <f t="shared" si="5"/>
        <v>0</v>
      </c>
      <c r="M36" s="201">
        <f t="shared" si="0"/>
        <v>0</v>
      </c>
      <c r="N36" s="200">
        <f t="shared" si="1"/>
        <v>0</v>
      </c>
      <c r="O36" s="200">
        <f t="shared" si="2"/>
        <v>0</v>
      </c>
      <c r="P36" s="200">
        <f t="shared" si="3"/>
        <v>0</v>
      </c>
      <c r="Q36" s="200">
        <f t="shared" si="6"/>
        <v>0</v>
      </c>
    </row>
    <row r="37" spans="1:17" s="24" customFormat="1">
      <c r="A37" s="197">
        <v>19</v>
      </c>
      <c r="B37" s="239"/>
      <c r="C37" s="211" t="s">
        <v>266</v>
      </c>
      <c r="D37" s="235"/>
      <c r="E37" s="235" t="s">
        <v>66</v>
      </c>
      <c r="F37" s="235">
        <v>70</v>
      </c>
      <c r="G37" s="243"/>
      <c r="H37" s="244"/>
      <c r="I37" s="245">
        <f t="shared" ref="I37:I38" si="15">ROUND(G37*H37,2)</f>
        <v>0</v>
      </c>
      <c r="J37" s="208"/>
      <c r="K37" s="246"/>
      <c r="L37" s="200">
        <f t="shared" si="5"/>
        <v>0</v>
      </c>
      <c r="M37" s="201">
        <f t="shared" si="0"/>
        <v>0</v>
      </c>
      <c r="N37" s="200">
        <f t="shared" si="1"/>
        <v>0</v>
      </c>
      <c r="O37" s="200">
        <f t="shared" si="2"/>
        <v>0</v>
      </c>
      <c r="P37" s="200">
        <f t="shared" si="3"/>
        <v>0</v>
      </c>
      <c r="Q37" s="200">
        <f t="shared" si="6"/>
        <v>0</v>
      </c>
    </row>
    <row r="38" spans="1:17" s="24" customFormat="1" ht="26.4">
      <c r="A38" s="197">
        <f t="shared" si="8"/>
        <v>20</v>
      </c>
      <c r="B38" s="239"/>
      <c r="C38" s="211" t="s">
        <v>267</v>
      </c>
      <c r="D38" s="235" t="s">
        <v>105</v>
      </c>
      <c r="E38" s="235" t="s">
        <v>65</v>
      </c>
      <c r="F38" s="235">
        <v>18</v>
      </c>
      <c r="G38" s="243"/>
      <c r="H38" s="244"/>
      <c r="I38" s="245">
        <f t="shared" si="15"/>
        <v>0</v>
      </c>
      <c r="J38" s="208"/>
      <c r="K38" s="246"/>
      <c r="L38" s="200">
        <f t="shared" si="5"/>
        <v>0</v>
      </c>
      <c r="M38" s="201">
        <f t="shared" si="0"/>
        <v>0</v>
      </c>
      <c r="N38" s="200">
        <f t="shared" si="1"/>
        <v>0</v>
      </c>
      <c r="O38" s="200">
        <f t="shared" si="2"/>
        <v>0</v>
      </c>
      <c r="P38" s="200">
        <f t="shared" si="3"/>
        <v>0</v>
      </c>
      <c r="Q38" s="200">
        <f t="shared" si="6"/>
        <v>0</v>
      </c>
    </row>
    <row r="39" spans="1:17" s="24" customFormat="1">
      <c r="A39" s="197">
        <f t="shared" si="8"/>
        <v>21</v>
      </c>
      <c r="B39" s="239"/>
      <c r="C39" s="211" t="s">
        <v>268</v>
      </c>
      <c r="D39" s="235"/>
      <c r="E39" s="235" t="s">
        <v>66</v>
      </c>
      <c r="F39" s="235">
        <f>30+30</f>
        <v>60</v>
      </c>
      <c r="G39" s="243"/>
      <c r="H39" s="244"/>
      <c r="I39" s="245">
        <f t="shared" ref="I39:I41" si="16">ROUND(G39*H39,2)</f>
        <v>0</v>
      </c>
      <c r="J39" s="208"/>
      <c r="K39" s="246"/>
      <c r="L39" s="200">
        <f t="shared" si="5"/>
        <v>0</v>
      </c>
      <c r="M39" s="201">
        <f t="shared" si="0"/>
        <v>0</v>
      </c>
      <c r="N39" s="200">
        <f t="shared" si="1"/>
        <v>0</v>
      </c>
      <c r="O39" s="200">
        <f t="shared" si="2"/>
        <v>0</v>
      </c>
      <c r="P39" s="200">
        <f t="shared" si="3"/>
        <v>0</v>
      </c>
      <c r="Q39" s="200">
        <f t="shared" si="6"/>
        <v>0</v>
      </c>
    </row>
    <row r="40" spans="1:17" s="24" customFormat="1">
      <c r="A40" s="197">
        <f t="shared" si="8"/>
        <v>22</v>
      </c>
      <c r="B40" s="239"/>
      <c r="C40" s="211" t="s">
        <v>269</v>
      </c>
      <c r="D40" s="235"/>
      <c r="E40" s="235" t="s">
        <v>66</v>
      </c>
      <c r="F40" s="235">
        <v>80</v>
      </c>
      <c r="G40" s="243"/>
      <c r="H40" s="244"/>
      <c r="I40" s="245">
        <f t="shared" si="16"/>
        <v>0</v>
      </c>
      <c r="J40" s="208"/>
      <c r="K40" s="246"/>
      <c r="L40" s="200">
        <f t="shared" si="5"/>
        <v>0</v>
      </c>
      <c r="M40" s="201">
        <f t="shared" si="0"/>
        <v>0</v>
      </c>
      <c r="N40" s="200">
        <f t="shared" si="1"/>
        <v>0</v>
      </c>
      <c r="O40" s="200">
        <f t="shared" si="2"/>
        <v>0</v>
      </c>
      <c r="P40" s="200">
        <f t="shared" si="3"/>
        <v>0</v>
      </c>
      <c r="Q40" s="200">
        <f t="shared" si="6"/>
        <v>0</v>
      </c>
    </row>
    <row r="41" spans="1:17" s="24" customFormat="1">
      <c r="A41" s="197">
        <f t="shared" si="8"/>
        <v>23</v>
      </c>
      <c r="B41" s="239"/>
      <c r="C41" s="211" t="s">
        <v>270</v>
      </c>
      <c r="D41" s="235"/>
      <c r="E41" s="235" t="s">
        <v>66</v>
      </c>
      <c r="F41" s="235">
        <f>50+70+70+50+40+60+50+30</f>
        <v>420</v>
      </c>
      <c r="G41" s="243"/>
      <c r="H41" s="244"/>
      <c r="I41" s="245">
        <f t="shared" si="16"/>
        <v>0</v>
      </c>
      <c r="J41" s="208"/>
      <c r="K41" s="246"/>
      <c r="L41" s="200">
        <f t="shared" si="5"/>
        <v>0</v>
      </c>
      <c r="M41" s="201">
        <f t="shared" si="0"/>
        <v>0</v>
      </c>
      <c r="N41" s="200">
        <f t="shared" si="1"/>
        <v>0</v>
      </c>
      <c r="O41" s="200">
        <f t="shared" si="2"/>
        <v>0</v>
      </c>
      <c r="P41" s="200">
        <f t="shared" si="3"/>
        <v>0</v>
      </c>
      <c r="Q41" s="200">
        <f t="shared" si="6"/>
        <v>0</v>
      </c>
    </row>
    <row r="42" spans="1:17" s="24" customFormat="1" ht="26.4">
      <c r="A42" s="197"/>
      <c r="B42" s="239"/>
      <c r="C42" s="240" t="s">
        <v>106</v>
      </c>
      <c r="D42" s="241"/>
      <c r="E42" s="241"/>
      <c r="F42" s="241"/>
      <c r="G42" s="243"/>
      <c r="H42" s="244"/>
      <c r="I42" s="245"/>
      <c r="J42" s="208"/>
      <c r="K42" s="246"/>
      <c r="L42" s="200">
        <f t="shared" si="5"/>
        <v>0</v>
      </c>
      <c r="M42" s="201">
        <f t="shared" si="0"/>
        <v>0</v>
      </c>
      <c r="N42" s="200">
        <f t="shared" si="1"/>
        <v>0</v>
      </c>
      <c r="O42" s="200">
        <f t="shared" si="2"/>
        <v>0</v>
      </c>
      <c r="P42" s="200">
        <f t="shared" si="3"/>
        <v>0</v>
      </c>
      <c r="Q42" s="200">
        <f t="shared" si="6"/>
        <v>0</v>
      </c>
    </row>
    <row r="43" spans="1:17" s="24" customFormat="1" ht="26.4">
      <c r="A43" s="197">
        <f>A41+1</f>
        <v>24</v>
      </c>
      <c r="B43" s="248"/>
      <c r="C43" s="211" t="s">
        <v>271</v>
      </c>
      <c r="D43" s="249"/>
      <c r="E43" s="235" t="s">
        <v>66</v>
      </c>
      <c r="F43" s="250">
        <v>35</v>
      </c>
      <c r="G43" s="243"/>
      <c r="H43" s="244"/>
      <c r="I43" s="245">
        <f t="shared" ref="I43:I48" si="17">ROUND(G43*H43,2)</f>
        <v>0</v>
      </c>
      <c r="J43" s="208"/>
      <c r="K43" s="246"/>
      <c r="L43" s="200">
        <f t="shared" si="5"/>
        <v>0</v>
      </c>
      <c r="M43" s="201">
        <f t="shared" si="0"/>
        <v>0</v>
      </c>
      <c r="N43" s="200">
        <f t="shared" si="1"/>
        <v>0</v>
      </c>
      <c r="O43" s="200">
        <f t="shared" si="2"/>
        <v>0</v>
      </c>
      <c r="P43" s="200">
        <f t="shared" si="3"/>
        <v>0</v>
      </c>
      <c r="Q43" s="200">
        <f t="shared" si="6"/>
        <v>0</v>
      </c>
    </row>
    <row r="44" spans="1:17" s="24" customFormat="1" ht="26.4">
      <c r="A44" s="197">
        <f t="shared" si="8"/>
        <v>25</v>
      </c>
      <c r="B44" s="248"/>
      <c r="C44" s="211" t="s">
        <v>272</v>
      </c>
      <c r="D44" s="249"/>
      <c r="E44" s="235" t="s">
        <v>66</v>
      </c>
      <c r="F44" s="250">
        <v>5</v>
      </c>
      <c r="G44" s="243"/>
      <c r="H44" s="244"/>
      <c r="I44" s="245">
        <f t="shared" si="17"/>
        <v>0</v>
      </c>
      <c r="J44" s="208"/>
      <c r="K44" s="246"/>
      <c r="L44" s="200">
        <f t="shared" si="5"/>
        <v>0</v>
      </c>
      <c r="M44" s="201">
        <f t="shared" si="0"/>
        <v>0</v>
      </c>
      <c r="N44" s="200">
        <f t="shared" si="1"/>
        <v>0</v>
      </c>
      <c r="O44" s="200">
        <f t="shared" si="2"/>
        <v>0</v>
      </c>
      <c r="P44" s="200">
        <f t="shared" si="3"/>
        <v>0</v>
      </c>
      <c r="Q44" s="200">
        <f t="shared" si="6"/>
        <v>0</v>
      </c>
    </row>
    <row r="45" spans="1:17" s="24" customFormat="1" ht="26.4">
      <c r="A45" s="197">
        <f t="shared" si="8"/>
        <v>26</v>
      </c>
      <c r="B45" s="248"/>
      <c r="C45" s="211" t="s">
        <v>273</v>
      </c>
      <c r="D45" s="249"/>
      <c r="E45" s="235" t="s">
        <v>66</v>
      </c>
      <c r="F45" s="250">
        <v>5</v>
      </c>
      <c r="G45" s="243"/>
      <c r="H45" s="244"/>
      <c r="I45" s="245">
        <f t="shared" si="17"/>
        <v>0</v>
      </c>
      <c r="J45" s="208"/>
      <c r="K45" s="246"/>
      <c r="L45" s="200">
        <f t="shared" si="5"/>
        <v>0</v>
      </c>
      <c r="M45" s="201">
        <f t="shared" si="0"/>
        <v>0</v>
      </c>
      <c r="N45" s="200">
        <f t="shared" si="1"/>
        <v>0</v>
      </c>
      <c r="O45" s="200">
        <f t="shared" si="2"/>
        <v>0</v>
      </c>
      <c r="P45" s="200">
        <f t="shared" si="3"/>
        <v>0</v>
      </c>
      <c r="Q45" s="200">
        <f t="shared" si="6"/>
        <v>0</v>
      </c>
    </row>
    <row r="46" spans="1:17" s="24" customFormat="1" ht="26.4">
      <c r="A46" s="197">
        <f t="shared" si="8"/>
        <v>27</v>
      </c>
      <c r="B46" s="248"/>
      <c r="C46" s="211" t="s">
        <v>274</v>
      </c>
      <c r="D46" s="249"/>
      <c r="E46" s="235" t="s">
        <v>66</v>
      </c>
      <c r="F46" s="250">
        <v>10</v>
      </c>
      <c r="G46" s="243"/>
      <c r="H46" s="244"/>
      <c r="I46" s="245">
        <f t="shared" si="17"/>
        <v>0</v>
      </c>
      <c r="J46" s="208"/>
      <c r="K46" s="246"/>
      <c r="L46" s="200">
        <f t="shared" ref="L46:L77" si="18">SUM(I46:K46)</f>
        <v>0</v>
      </c>
      <c r="M46" s="201">
        <f t="shared" ref="M46:M77" si="19">ROUND(G46*F46,2)</f>
        <v>0</v>
      </c>
      <c r="N46" s="200">
        <f t="shared" ref="N46:N77" si="20">ROUND(I46*F46,2)</f>
        <v>0</v>
      </c>
      <c r="O46" s="200">
        <f t="shared" ref="O46:O77" si="21">ROUND(J46*F46,2)</f>
        <v>0</v>
      </c>
      <c r="P46" s="200">
        <f t="shared" ref="P46:P77" si="22">ROUND(K46*F46,2)</f>
        <v>0</v>
      </c>
      <c r="Q46" s="200">
        <f t="shared" si="6"/>
        <v>0</v>
      </c>
    </row>
    <row r="47" spans="1:17" s="24" customFormat="1" ht="26.4">
      <c r="A47" s="197">
        <f t="shared" si="8"/>
        <v>28</v>
      </c>
      <c r="B47" s="248"/>
      <c r="C47" s="211" t="s">
        <v>275</v>
      </c>
      <c r="D47" s="249"/>
      <c r="E47" s="235" t="s">
        <v>66</v>
      </c>
      <c r="F47" s="250">
        <v>100</v>
      </c>
      <c r="G47" s="243"/>
      <c r="H47" s="244"/>
      <c r="I47" s="245">
        <f t="shared" si="17"/>
        <v>0</v>
      </c>
      <c r="J47" s="208"/>
      <c r="K47" s="246"/>
      <c r="L47" s="200">
        <f t="shared" si="18"/>
        <v>0</v>
      </c>
      <c r="M47" s="201">
        <f t="shared" si="19"/>
        <v>0</v>
      </c>
      <c r="N47" s="200">
        <f t="shared" si="20"/>
        <v>0</v>
      </c>
      <c r="O47" s="200">
        <f t="shared" si="21"/>
        <v>0</v>
      </c>
      <c r="P47" s="200">
        <f t="shared" si="22"/>
        <v>0</v>
      </c>
      <c r="Q47" s="200">
        <f t="shared" si="6"/>
        <v>0</v>
      </c>
    </row>
    <row r="48" spans="1:17" s="24" customFormat="1" ht="26.4">
      <c r="A48" s="197">
        <f t="shared" si="8"/>
        <v>29</v>
      </c>
      <c r="B48" s="248"/>
      <c r="C48" s="211" t="s">
        <v>276</v>
      </c>
      <c r="D48" s="249"/>
      <c r="E48" s="235" t="s">
        <v>66</v>
      </c>
      <c r="F48" s="250">
        <v>100</v>
      </c>
      <c r="G48" s="243"/>
      <c r="H48" s="244"/>
      <c r="I48" s="245">
        <f t="shared" si="17"/>
        <v>0</v>
      </c>
      <c r="J48" s="208"/>
      <c r="K48" s="246"/>
      <c r="L48" s="200">
        <f t="shared" si="18"/>
        <v>0</v>
      </c>
      <c r="M48" s="201">
        <f t="shared" si="19"/>
        <v>0</v>
      </c>
      <c r="N48" s="200">
        <f t="shared" si="20"/>
        <v>0</v>
      </c>
      <c r="O48" s="200">
        <f t="shared" si="21"/>
        <v>0</v>
      </c>
      <c r="P48" s="200">
        <f t="shared" si="22"/>
        <v>0</v>
      </c>
      <c r="Q48" s="200">
        <f t="shared" si="6"/>
        <v>0</v>
      </c>
    </row>
    <row r="49" spans="1:17" s="24" customFormat="1" ht="26.4">
      <c r="A49" s="197">
        <f t="shared" si="8"/>
        <v>30</v>
      </c>
      <c r="B49" s="248"/>
      <c r="C49" s="211" t="s">
        <v>277</v>
      </c>
      <c r="D49" s="251"/>
      <c r="E49" s="235" t="s">
        <v>75</v>
      </c>
      <c r="F49" s="250">
        <v>1</v>
      </c>
      <c r="G49" s="243"/>
      <c r="H49" s="244"/>
      <c r="I49" s="245"/>
      <c r="J49" s="208"/>
      <c r="K49" s="246"/>
      <c r="L49" s="200">
        <f t="shared" si="18"/>
        <v>0</v>
      </c>
      <c r="M49" s="201">
        <f t="shared" si="19"/>
        <v>0</v>
      </c>
      <c r="N49" s="200">
        <f t="shared" si="20"/>
        <v>0</v>
      </c>
      <c r="O49" s="200">
        <f t="shared" si="21"/>
        <v>0</v>
      </c>
      <c r="P49" s="200">
        <f t="shared" si="22"/>
        <v>0</v>
      </c>
      <c r="Q49" s="200">
        <f t="shared" si="6"/>
        <v>0</v>
      </c>
    </row>
    <row r="50" spans="1:17" s="24" customFormat="1" ht="26.4">
      <c r="A50" s="197">
        <f t="shared" si="8"/>
        <v>31</v>
      </c>
      <c r="B50" s="248"/>
      <c r="C50" s="211" t="s">
        <v>278</v>
      </c>
      <c r="D50" s="251" t="s">
        <v>107</v>
      </c>
      <c r="E50" s="235" t="s">
        <v>74</v>
      </c>
      <c r="F50" s="250">
        <v>3</v>
      </c>
      <c r="G50" s="243"/>
      <c r="H50" s="244"/>
      <c r="I50" s="245">
        <f t="shared" ref="I50:I51" si="23">ROUND(G50*H50,2)</f>
        <v>0</v>
      </c>
      <c r="J50" s="208"/>
      <c r="K50" s="246"/>
      <c r="L50" s="200">
        <f t="shared" si="18"/>
        <v>0</v>
      </c>
      <c r="M50" s="201">
        <f t="shared" si="19"/>
        <v>0</v>
      </c>
      <c r="N50" s="200">
        <f t="shared" si="20"/>
        <v>0</v>
      </c>
      <c r="O50" s="200">
        <f t="shared" si="21"/>
        <v>0</v>
      </c>
      <c r="P50" s="200">
        <f t="shared" si="22"/>
        <v>0</v>
      </c>
      <c r="Q50" s="200">
        <f t="shared" si="6"/>
        <v>0</v>
      </c>
    </row>
    <row r="51" spans="1:17" s="24" customFormat="1" ht="26.4">
      <c r="A51" s="197">
        <f t="shared" si="8"/>
        <v>32</v>
      </c>
      <c r="B51" s="248"/>
      <c r="C51" s="211" t="s">
        <v>279</v>
      </c>
      <c r="D51" s="251" t="s">
        <v>108</v>
      </c>
      <c r="E51" s="235" t="s">
        <v>74</v>
      </c>
      <c r="F51" s="250">
        <v>3</v>
      </c>
      <c r="G51" s="243"/>
      <c r="H51" s="244"/>
      <c r="I51" s="245">
        <f t="shared" si="23"/>
        <v>0</v>
      </c>
      <c r="J51" s="208"/>
      <c r="K51" s="246"/>
      <c r="L51" s="200">
        <f t="shared" si="18"/>
        <v>0</v>
      </c>
      <c r="M51" s="201">
        <f t="shared" si="19"/>
        <v>0</v>
      </c>
      <c r="N51" s="200">
        <f t="shared" si="20"/>
        <v>0</v>
      </c>
      <c r="O51" s="200">
        <f t="shared" si="21"/>
        <v>0</v>
      </c>
      <c r="P51" s="200">
        <f t="shared" si="22"/>
        <v>0</v>
      </c>
      <c r="Q51" s="200">
        <f t="shared" si="6"/>
        <v>0</v>
      </c>
    </row>
    <row r="52" spans="1:17" s="24" customFormat="1" ht="26.4">
      <c r="A52" s="197">
        <f t="shared" si="8"/>
        <v>33</v>
      </c>
      <c r="B52" s="248"/>
      <c r="C52" s="211" t="s">
        <v>280</v>
      </c>
      <c r="D52" s="251" t="s">
        <v>109</v>
      </c>
      <c r="E52" s="235" t="s">
        <v>74</v>
      </c>
      <c r="F52" s="250">
        <v>3</v>
      </c>
      <c r="G52" s="243"/>
      <c r="H52" s="244"/>
      <c r="I52" s="245">
        <f t="shared" ref="I52:I57" si="24">ROUND(G52*H52,2)</f>
        <v>0</v>
      </c>
      <c r="J52" s="208"/>
      <c r="K52" s="246"/>
      <c r="L52" s="200">
        <f t="shared" si="18"/>
        <v>0</v>
      </c>
      <c r="M52" s="201">
        <f t="shared" si="19"/>
        <v>0</v>
      </c>
      <c r="N52" s="200">
        <f t="shared" si="20"/>
        <v>0</v>
      </c>
      <c r="O52" s="200">
        <f t="shared" si="21"/>
        <v>0</v>
      </c>
      <c r="P52" s="200">
        <f t="shared" si="22"/>
        <v>0</v>
      </c>
      <c r="Q52" s="200">
        <f t="shared" si="6"/>
        <v>0</v>
      </c>
    </row>
    <row r="53" spans="1:17" s="24" customFormat="1" ht="26.4">
      <c r="A53" s="197">
        <f t="shared" si="8"/>
        <v>34</v>
      </c>
      <c r="B53" s="248"/>
      <c r="C53" s="211" t="s">
        <v>281</v>
      </c>
      <c r="D53" s="251"/>
      <c r="E53" s="235" t="s">
        <v>74</v>
      </c>
      <c r="F53" s="250">
        <v>10</v>
      </c>
      <c r="G53" s="243"/>
      <c r="H53" s="244"/>
      <c r="I53" s="245">
        <f t="shared" si="24"/>
        <v>0</v>
      </c>
      <c r="J53" s="208"/>
      <c r="K53" s="246"/>
      <c r="L53" s="200">
        <f t="shared" si="18"/>
        <v>0</v>
      </c>
      <c r="M53" s="201">
        <f t="shared" si="19"/>
        <v>0</v>
      </c>
      <c r="N53" s="200">
        <f t="shared" si="20"/>
        <v>0</v>
      </c>
      <c r="O53" s="200">
        <f t="shared" si="21"/>
        <v>0</v>
      </c>
      <c r="P53" s="200">
        <f t="shared" si="22"/>
        <v>0</v>
      </c>
      <c r="Q53" s="200">
        <f t="shared" si="6"/>
        <v>0</v>
      </c>
    </row>
    <row r="54" spans="1:17" s="24" customFormat="1" ht="26.4">
      <c r="A54" s="197">
        <f t="shared" si="8"/>
        <v>35</v>
      </c>
      <c r="B54" s="248"/>
      <c r="C54" s="211" t="s">
        <v>282</v>
      </c>
      <c r="D54" s="251"/>
      <c r="E54" s="235" t="s">
        <v>74</v>
      </c>
      <c r="F54" s="250">
        <v>4</v>
      </c>
      <c r="G54" s="243"/>
      <c r="H54" s="244"/>
      <c r="I54" s="245">
        <f t="shared" si="24"/>
        <v>0</v>
      </c>
      <c r="J54" s="208"/>
      <c r="K54" s="246"/>
      <c r="L54" s="200">
        <f t="shared" si="18"/>
        <v>0</v>
      </c>
      <c r="M54" s="201">
        <f t="shared" si="19"/>
        <v>0</v>
      </c>
      <c r="N54" s="200">
        <f t="shared" si="20"/>
        <v>0</v>
      </c>
      <c r="O54" s="200">
        <f t="shared" si="21"/>
        <v>0</v>
      </c>
      <c r="P54" s="200">
        <f t="shared" si="22"/>
        <v>0</v>
      </c>
      <c r="Q54" s="200">
        <f t="shared" si="6"/>
        <v>0</v>
      </c>
    </row>
    <row r="55" spans="1:17" s="24" customFormat="1" ht="26.4">
      <c r="A55" s="197">
        <f t="shared" si="8"/>
        <v>36</v>
      </c>
      <c r="B55" s="248"/>
      <c r="C55" s="211" t="s">
        <v>283</v>
      </c>
      <c r="D55" s="251"/>
      <c r="E55" s="235" t="s">
        <v>74</v>
      </c>
      <c r="F55" s="250">
        <v>6</v>
      </c>
      <c r="G55" s="243"/>
      <c r="H55" s="244"/>
      <c r="I55" s="245">
        <f t="shared" si="24"/>
        <v>0</v>
      </c>
      <c r="J55" s="208"/>
      <c r="K55" s="246"/>
      <c r="L55" s="200">
        <f t="shared" si="18"/>
        <v>0</v>
      </c>
      <c r="M55" s="201">
        <f t="shared" si="19"/>
        <v>0</v>
      </c>
      <c r="N55" s="200">
        <f t="shared" si="20"/>
        <v>0</v>
      </c>
      <c r="O55" s="200">
        <f t="shared" si="21"/>
        <v>0</v>
      </c>
      <c r="P55" s="200">
        <f t="shared" si="22"/>
        <v>0</v>
      </c>
      <c r="Q55" s="200">
        <f t="shared" si="6"/>
        <v>0</v>
      </c>
    </row>
    <row r="56" spans="1:17" s="24" customFormat="1" ht="26.4">
      <c r="A56" s="197">
        <f t="shared" si="8"/>
        <v>37</v>
      </c>
      <c r="B56" s="248"/>
      <c r="C56" s="211" t="s">
        <v>284</v>
      </c>
      <c r="D56" s="235"/>
      <c r="E56" s="235" t="s">
        <v>74</v>
      </c>
      <c r="F56" s="250">
        <v>2</v>
      </c>
      <c r="G56" s="243"/>
      <c r="H56" s="244"/>
      <c r="I56" s="245">
        <f t="shared" si="24"/>
        <v>0</v>
      </c>
      <c r="J56" s="208"/>
      <c r="K56" s="246"/>
      <c r="L56" s="200">
        <f t="shared" si="18"/>
        <v>0</v>
      </c>
      <c r="M56" s="201">
        <f t="shared" si="19"/>
        <v>0</v>
      </c>
      <c r="N56" s="200">
        <f t="shared" si="20"/>
        <v>0</v>
      </c>
      <c r="O56" s="200">
        <f t="shared" si="21"/>
        <v>0</v>
      </c>
      <c r="P56" s="200">
        <f t="shared" si="22"/>
        <v>0</v>
      </c>
      <c r="Q56" s="200">
        <f t="shared" si="6"/>
        <v>0</v>
      </c>
    </row>
    <row r="57" spans="1:17" s="24" customFormat="1" ht="26.4">
      <c r="A57" s="197">
        <f t="shared" si="8"/>
        <v>38</v>
      </c>
      <c r="B57" s="248"/>
      <c r="C57" s="211" t="s">
        <v>285</v>
      </c>
      <c r="D57" s="235"/>
      <c r="E57" s="235" t="s">
        <v>74</v>
      </c>
      <c r="F57" s="250">
        <v>4</v>
      </c>
      <c r="G57" s="243"/>
      <c r="H57" s="244"/>
      <c r="I57" s="245">
        <f t="shared" si="24"/>
        <v>0</v>
      </c>
      <c r="J57" s="208"/>
      <c r="K57" s="246"/>
      <c r="L57" s="200">
        <f t="shared" si="18"/>
        <v>0</v>
      </c>
      <c r="M57" s="201">
        <f t="shared" si="19"/>
        <v>0</v>
      </c>
      <c r="N57" s="200">
        <f t="shared" si="20"/>
        <v>0</v>
      </c>
      <c r="O57" s="200">
        <f t="shared" si="21"/>
        <v>0</v>
      </c>
      <c r="P57" s="200">
        <f t="shared" si="22"/>
        <v>0</v>
      </c>
      <c r="Q57" s="200">
        <f t="shared" si="6"/>
        <v>0</v>
      </c>
    </row>
    <row r="58" spans="1:17" s="24" customFormat="1" ht="26.4">
      <c r="A58" s="197">
        <f t="shared" si="8"/>
        <v>39</v>
      </c>
      <c r="B58" s="248"/>
      <c r="C58" s="211" t="s">
        <v>286</v>
      </c>
      <c r="D58" s="235"/>
      <c r="E58" s="235" t="s">
        <v>66</v>
      </c>
      <c r="F58" s="250">
        <v>10</v>
      </c>
      <c r="G58" s="243"/>
      <c r="H58" s="244"/>
      <c r="I58" s="245">
        <f t="shared" ref="I58:I59" si="25">ROUND(G58*H58,2)</f>
        <v>0</v>
      </c>
      <c r="J58" s="208"/>
      <c r="K58" s="246"/>
      <c r="L58" s="200">
        <f t="shared" si="18"/>
        <v>0</v>
      </c>
      <c r="M58" s="201">
        <f t="shared" si="19"/>
        <v>0</v>
      </c>
      <c r="N58" s="200">
        <f t="shared" si="20"/>
        <v>0</v>
      </c>
      <c r="O58" s="200">
        <f t="shared" si="21"/>
        <v>0</v>
      </c>
      <c r="P58" s="200">
        <f t="shared" si="22"/>
        <v>0</v>
      </c>
      <c r="Q58" s="200">
        <f t="shared" si="6"/>
        <v>0</v>
      </c>
    </row>
    <row r="59" spans="1:17" s="24" customFormat="1">
      <c r="A59" s="197">
        <f t="shared" si="8"/>
        <v>40</v>
      </c>
      <c r="B59" s="248"/>
      <c r="C59" s="211" t="s">
        <v>287</v>
      </c>
      <c r="D59" s="204"/>
      <c r="E59" s="235" t="s">
        <v>74</v>
      </c>
      <c r="F59" s="250">
        <v>30</v>
      </c>
      <c r="G59" s="243"/>
      <c r="H59" s="244"/>
      <c r="I59" s="245">
        <f t="shared" si="25"/>
        <v>0</v>
      </c>
      <c r="J59" s="208"/>
      <c r="K59" s="246"/>
      <c r="L59" s="200">
        <f t="shared" si="18"/>
        <v>0</v>
      </c>
      <c r="M59" s="201">
        <f t="shared" si="19"/>
        <v>0</v>
      </c>
      <c r="N59" s="200">
        <f t="shared" si="20"/>
        <v>0</v>
      </c>
      <c r="O59" s="200">
        <f t="shared" si="21"/>
        <v>0</v>
      </c>
      <c r="P59" s="200">
        <f t="shared" si="22"/>
        <v>0</v>
      </c>
      <c r="Q59" s="200">
        <f t="shared" si="6"/>
        <v>0</v>
      </c>
    </row>
    <row r="60" spans="1:17" s="24" customFormat="1">
      <c r="A60" s="197">
        <f t="shared" si="8"/>
        <v>41</v>
      </c>
      <c r="B60" s="248"/>
      <c r="C60" s="247" t="s">
        <v>110</v>
      </c>
      <c r="D60" s="204"/>
      <c r="E60" s="235" t="s">
        <v>75</v>
      </c>
      <c r="F60" s="250">
        <v>1</v>
      </c>
      <c r="G60" s="243"/>
      <c r="H60" s="244"/>
      <c r="I60" s="245"/>
      <c r="J60" s="208"/>
      <c r="K60" s="246"/>
      <c r="L60" s="200">
        <f t="shared" si="18"/>
        <v>0</v>
      </c>
      <c r="M60" s="201">
        <f t="shared" si="19"/>
        <v>0</v>
      </c>
      <c r="N60" s="200">
        <f t="shared" si="20"/>
        <v>0</v>
      </c>
      <c r="O60" s="200">
        <f t="shared" si="21"/>
        <v>0</v>
      </c>
      <c r="P60" s="200">
        <f t="shared" si="22"/>
        <v>0</v>
      </c>
      <c r="Q60" s="200">
        <f t="shared" si="6"/>
        <v>0</v>
      </c>
    </row>
    <row r="61" spans="1:17" s="24" customFormat="1">
      <c r="A61" s="197">
        <f t="shared" si="8"/>
        <v>42</v>
      </c>
      <c r="B61" s="248"/>
      <c r="C61" s="247" t="s">
        <v>111</v>
      </c>
      <c r="D61" s="235"/>
      <c r="E61" s="235" t="s">
        <v>75</v>
      </c>
      <c r="F61" s="250">
        <v>1</v>
      </c>
      <c r="G61" s="243"/>
      <c r="H61" s="244"/>
      <c r="I61" s="245"/>
      <c r="J61" s="208"/>
      <c r="K61" s="246"/>
      <c r="L61" s="200">
        <f t="shared" si="18"/>
        <v>0</v>
      </c>
      <c r="M61" s="201">
        <f t="shared" si="19"/>
        <v>0</v>
      </c>
      <c r="N61" s="200">
        <f t="shared" si="20"/>
        <v>0</v>
      </c>
      <c r="O61" s="200">
        <f t="shared" si="21"/>
        <v>0</v>
      </c>
      <c r="P61" s="200">
        <f t="shared" si="22"/>
        <v>0</v>
      </c>
      <c r="Q61" s="200">
        <f t="shared" si="6"/>
        <v>0</v>
      </c>
    </row>
    <row r="62" spans="1:17" s="24" customFormat="1">
      <c r="A62" s="197">
        <f t="shared" si="8"/>
        <v>43</v>
      </c>
      <c r="B62" s="248"/>
      <c r="C62" s="247" t="s">
        <v>112</v>
      </c>
      <c r="D62" s="235"/>
      <c r="E62" s="235" t="s">
        <v>75</v>
      </c>
      <c r="F62" s="250">
        <v>1</v>
      </c>
      <c r="G62" s="243"/>
      <c r="H62" s="244"/>
      <c r="I62" s="245"/>
      <c r="J62" s="208"/>
      <c r="K62" s="246"/>
      <c r="L62" s="200">
        <f t="shared" si="18"/>
        <v>0</v>
      </c>
      <c r="M62" s="201">
        <f t="shared" si="19"/>
        <v>0</v>
      </c>
      <c r="N62" s="200">
        <f t="shared" si="20"/>
        <v>0</v>
      </c>
      <c r="O62" s="200">
        <f t="shared" si="21"/>
        <v>0</v>
      </c>
      <c r="P62" s="200">
        <f t="shared" si="22"/>
        <v>0</v>
      </c>
      <c r="Q62" s="200">
        <f t="shared" si="6"/>
        <v>0</v>
      </c>
    </row>
    <row r="63" spans="1:17" s="24" customFormat="1" ht="39.6">
      <c r="A63" s="197">
        <f t="shared" si="8"/>
        <v>44</v>
      </c>
      <c r="B63" s="248"/>
      <c r="C63" s="211" t="s">
        <v>113</v>
      </c>
      <c r="D63" s="235"/>
      <c r="E63" s="235" t="s">
        <v>75</v>
      </c>
      <c r="F63" s="235">
        <v>1</v>
      </c>
      <c r="G63" s="243"/>
      <c r="H63" s="244"/>
      <c r="I63" s="245"/>
      <c r="J63" s="208"/>
      <c r="K63" s="246"/>
      <c r="L63" s="200">
        <f t="shared" si="18"/>
        <v>0</v>
      </c>
      <c r="M63" s="201">
        <f t="shared" si="19"/>
        <v>0</v>
      </c>
      <c r="N63" s="200">
        <f t="shared" si="20"/>
        <v>0</v>
      </c>
      <c r="O63" s="200">
        <f t="shared" si="21"/>
        <v>0</v>
      </c>
      <c r="P63" s="200">
        <f t="shared" si="22"/>
        <v>0</v>
      </c>
      <c r="Q63" s="200">
        <f t="shared" si="6"/>
        <v>0</v>
      </c>
    </row>
    <row r="64" spans="1:17" s="24" customFormat="1">
      <c r="A64" s="197"/>
      <c r="B64" s="239"/>
      <c r="C64" s="240" t="s">
        <v>114</v>
      </c>
      <c r="D64" s="241"/>
      <c r="E64" s="241"/>
      <c r="F64" s="241"/>
      <c r="G64" s="243"/>
      <c r="H64" s="244"/>
      <c r="I64" s="245"/>
      <c r="J64" s="208"/>
      <c r="K64" s="246"/>
      <c r="L64" s="200">
        <f t="shared" si="18"/>
        <v>0</v>
      </c>
      <c r="M64" s="201">
        <f t="shared" si="19"/>
        <v>0</v>
      </c>
      <c r="N64" s="200">
        <f t="shared" si="20"/>
        <v>0</v>
      </c>
      <c r="O64" s="200">
        <f t="shared" si="21"/>
        <v>0</v>
      </c>
      <c r="P64" s="200">
        <f t="shared" si="22"/>
        <v>0</v>
      </c>
      <c r="Q64" s="200">
        <f t="shared" si="6"/>
        <v>0</v>
      </c>
    </row>
    <row r="65" spans="1:17" s="24" customFormat="1" ht="66">
      <c r="A65" s="197">
        <f>A63+1</f>
        <v>45</v>
      </c>
      <c r="B65" s="239"/>
      <c r="C65" s="211" t="s">
        <v>288</v>
      </c>
      <c r="D65" s="235" t="s">
        <v>115</v>
      </c>
      <c r="E65" s="235" t="s">
        <v>74</v>
      </c>
      <c r="F65" s="250">
        <v>13</v>
      </c>
      <c r="G65" s="243"/>
      <c r="H65" s="244"/>
      <c r="I65" s="245">
        <f t="shared" ref="I65:I73" si="26">ROUND(G65*H65,2)</f>
        <v>0</v>
      </c>
      <c r="J65" s="208"/>
      <c r="K65" s="246"/>
      <c r="L65" s="200">
        <f t="shared" si="18"/>
        <v>0</v>
      </c>
      <c r="M65" s="201">
        <f t="shared" si="19"/>
        <v>0</v>
      </c>
      <c r="N65" s="200">
        <f t="shared" si="20"/>
        <v>0</v>
      </c>
      <c r="O65" s="200">
        <f t="shared" si="21"/>
        <v>0</v>
      </c>
      <c r="P65" s="200">
        <f t="shared" si="22"/>
        <v>0</v>
      </c>
      <c r="Q65" s="200">
        <f t="shared" si="6"/>
        <v>0</v>
      </c>
    </row>
    <row r="66" spans="1:17" s="24" customFormat="1" ht="89.25" customHeight="1">
      <c r="A66" s="197">
        <f t="shared" si="8"/>
        <v>46</v>
      </c>
      <c r="B66" s="239"/>
      <c r="C66" s="211" t="s">
        <v>289</v>
      </c>
      <c r="D66" s="235" t="s">
        <v>115</v>
      </c>
      <c r="E66" s="235" t="s">
        <v>74</v>
      </c>
      <c r="F66" s="250">
        <v>3</v>
      </c>
      <c r="G66" s="243"/>
      <c r="H66" s="244"/>
      <c r="I66" s="245">
        <f t="shared" si="26"/>
        <v>0</v>
      </c>
      <c r="J66" s="208"/>
      <c r="K66" s="246"/>
      <c r="L66" s="200">
        <f t="shared" si="18"/>
        <v>0</v>
      </c>
      <c r="M66" s="201">
        <f t="shared" si="19"/>
        <v>0</v>
      </c>
      <c r="N66" s="200">
        <f t="shared" si="20"/>
        <v>0</v>
      </c>
      <c r="O66" s="200">
        <f t="shared" si="21"/>
        <v>0</v>
      </c>
      <c r="P66" s="200">
        <f t="shared" si="22"/>
        <v>0</v>
      </c>
      <c r="Q66" s="200">
        <f t="shared" si="6"/>
        <v>0</v>
      </c>
    </row>
    <row r="67" spans="1:17" s="24" customFormat="1" ht="79.2">
      <c r="A67" s="197">
        <f t="shared" si="8"/>
        <v>47</v>
      </c>
      <c r="B67" s="239"/>
      <c r="C67" s="211" t="s">
        <v>290</v>
      </c>
      <c r="D67" s="235" t="s">
        <v>115</v>
      </c>
      <c r="E67" s="235" t="s">
        <v>74</v>
      </c>
      <c r="F67" s="250">
        <v>8</v>
      </c>
      <c r="G67" s="243"/>
      <c r="H67" s="244"/>
      <c r="I67" s="245">
        <f t="shared" si="26"/>
        <v>0</v>
      </c>
      <c r="J67" s="208"/>
      <c r="K67" s="246"/>
      <c r="L67" s="200">
        <f t="shared" si="18"/>
        <v>0</v>
      </c>
      <c r="M67" s="201">
        <f t="shared" si="19"/>
        <v>0</v>
      </c>
      <c r="N67" s="200">
        <f t="shared" si="20"/>
        <v>0</v>
      </c>
      <c r="O67" s="200">
        <f t="shared" si="21"/>
        <v>0</v>
      </c>
      <c r="P67" s="200">
        <f t="shared" si="22"/>
        <v>0</v>
      </c>
      <c r="Q67" s="200">
        <f t="shared" si="6"/>
        <v>0</v>
      </c>
    </row>
    <row r="68" spans="1:17" s="24" customFormat="1" ht="66">
      <c r="A68" s="197">
        <f t="shared" si="8"/>
        <v>48</v>
      </c>
      <c r="B68" s="239"/>
      <c r="C68" s="211" t="s">
        <v>291</v>
      </c>
      <c r="D68" s="235" t="s">
        <v>116</v>
      </c>
      <c r="E68" s="235" t="s">
        <v>74</v>
      </c>
      <c r="F68" s="250">
        <v>4</v>
      </c>
      <c r="G68" s="243"/>
      <c r="H68" s="244"/>
      <c r="I68" s="245">
        <f t="shared" si="26"/>
        <v>0</v>
      </c>
      <c r="J68" s="208"/>
      <c r="K68" s="246"/>
      <c r="L68" s="200">
        <f t="shared" si="18"/>
        <v>0</v>
      </c>
      <c r="M68" s="201">
        <f t="shared" si="19"/>
        <v>0</v>
      </c>
      <c r="N68" s="200">
        <f t="shared" si="20"/>
        <v>0</v>
      </c>
      <c r="O68" s="200">
        <f t="shared" si="21"/>
        <v>0</v>
      </c>
      <c r="P68" s="200">
        <f t="shared" si="22"/>
        <v>0</v>
      </c>
      <c r="Q68" s="200">
        <f t="shared" si="6"/>
        <v>0</v>
      </c>
    </row>
    <row r="69" spans="1:17" s="24" customFormat="1" ht="66">
      <c r="A69" s="197">
        <f t="shared" si="8"/>
        <v>49</v>
      </c>
      <c r="B69" s="239"/>
      <c r="C69" s="211" t="s">
        <v>292</v>
      </c>
      <c r="D69" s="235" t="s">
        <v>116</v>
      </c>
      <c r="E69" s="235" t="s">
        <v>74</v>
      </c>
      <c r="F69" s="250">
        <v>9</v>
      </c>
      <c r="G69" s="243"/>
      <c r="H69" s="244"/>
      <c r="I69" s="245">
        <f t="shared" si="26"/>
        <v>0</v>
      </c>
      <c r="J69" s="208"/>
      <c r="K69" s="246"/>
      <c r="L69" s="200">
        <f t="shared" si="18"/>
        <v>0</v>
      </c>
      <c r="M69" s="201">
        <f t="shared" si="19"/>
        <v>0</v>
      </c>
      <c r="N69" s="200">
        <f t="shared" si="20"/>
        <v>0</v>
      </c>
      <c r="O69" s="200">
        <f t="shared" si="21"/>
        <v>0</v>
      </c>
      <c r="P69" s="200">
        <f t="shared" si="22"/>
        <v>0</v>
      </c>
      <c r="Q69" s="200">
        <f t="shared" si="6"/>
        <v>0</v>
      </c>
    </row>
    <row r="70" spans="1:17" s="24" customFormat="1" ht="66">
      <c r="A70" s="197">
        <f t="shared" si="8"/>
        <v>50</v>
      </c>
      <c r="B70" s="239"/>
      <c r="C70" s="211" t="s">
        <v>293</v>
      </c>
      <c r="D70" s="235" t="s">
        <v>116</v>
      </c>
      <c r="E70" s="235" t="s">
        <v>74</v>
      </c>
      <c r="F70" s="250">
        <v>6</v>
      </c>
      <c r="G70" s="243"/>
      <c r="H70" s="244"/>
      <c r="I70" s="245">
        <f t="shared" si="26"/>
        <v>0</v>
      </c>
      <c r="J70" s="208"/>
      <c r="K70" s="246"/>
      <c r="L70" s="200">
        <f t="shared" si="18"/>
        <v>0</v>
      </c>
      <c r="M70" s="201">
        <f t="shared" si="19"/>
        <v>0</v>
      </c>
      <c r="N70" s="200">
        <f t="shared" si="20"/>
        <v>0</v>
      </c>
      <c r="O70" s="200">
        <f t="shared" si="21"/>
        <v>0</v>
      </c>
      <c r="P70" s="200">
        <f t="shared" si="22"/>
        <v>0</v>
      </c>
      <c r="Q70" s="200">
        <f t="shared" si="6"/>
        <v>0</v>
      </c>
    </row>
    <row r="71" spans="1:17" s="24" customFormat="1" ht="39.6">
      <c r="A71" s="197">
        <f t="shared" si="8"/>
        <v>51</v>
      </c>
      <c r="B71" s="239"/>
      <c r="C71" s="211" t="s">
        <v>294</v>
      </c>
      <c r="D71" s="235"/>
      <c r="E71" s="235" t="s">
        <v>74</v>
      </c>
      <c r="F71" s="250">
        <v>2</v>
      </c>
      <c r="G71" s="243"/>
      <c r="H71" s="244"/>
      <c r="I71" s="245">
        <f t="shared" si="26"/>
        <v>0</v>
      </c>
      <c r="J71" s="208"/>
      <c r="K71" s="246"/>
      <c r="L71" s="200">
        <f t="shared" si="18"/>
        <v>0</v>
      </c>
      <c r="M71" s="201">
        <f t="shared" si="19"/>
        <v>0</v>
      </c>
      <c r="N71" s="200">
        <f t="shared" si="20"/>
        <v>0</v>
      </c>
      <c r="O71" s="200">
        <f t="shared" si="21"/>
        <v>0</v>
      </c>
      <c r="P71" s="200">
        <f t="shared" si="22"/>
        <v>0</v>
      </c>
      <c r="Q71" s="200">
        <f t="shared" si="6"/>
        <v>0</v>
      </c>
    </row>
    <row r="72" spans="1:17" s="24" customFormat="1" ht="39.6">
      <c r="A72" s="197">
        <f t="shared" si="8"/>
        <v>52</v>
      </c>
      <c r="B72" s="239"/>
      <c r="C72" s="211" t="s">
        <v>295</v>
      </c>
      <c r="D72" s="235"/>
      <c r="E72" s="235" t="s">
        <v>74</v>
      </c>
      <c r="F72" s="250">
        <v>8</v>
      </c>
      <c r="G72" s="243"/>
      <c r="H72" s="244"/>
      <c r="I72" s="245">
        <f t="shared" si="26"/>
        <v>0</v>
      </c>
      <c r="J72" s="208"/>
      <c r="K72" s="246"/>
      <c r="L72" s="200">
        <f t="shared" si="18"/>
        <v>0</v>
      </c>
      <c r="M72" s="201">
        <f t="shared" si="19"/>
        <v>0</v>
      </c>
      <c r="N72" s="200">
        <f t="shared" si="20"/>
        <v>0</v>
      </c>
      <c r="O72" s="200">
        <f t="shared" si="21"/>
        <v>0</v>
      </c>
      <c r="P72" s="200">
        <f t="shared" si="22"/>
        <v>0</v>
      </c>
      <c r="Q72" s="200">
        <f t="shared" si="6"/>
        <v>0</v>
      </c>
    </row>
    <row r="73" spans="1:17" s="24" customFormat="1" ht="39.6">
      <c r="A73" s="197">
        <f t="shared" si="8"/>
        <v>53</v>
      </c>
      <c r="B73" s="239"/>
      <c r="C73" s="211" t="s">
        <v>296</v>
      </c>
      <c r="D73" s="235"/>
      <c r="E73" s="235" t="s">
        <v>74</v>
      </c>
      <c r="F73" s="250">
        <v>5</v>
      </c>
      <c r="G73" s="243"/>
      <c r="H73" s="244"/>
      <c r="I73" s="245">
        <f t="shared" si="26"/>
        <v>0</v>
      </c>
      <c r="J73" s="208"/>
      <c r="K73" s="246"/>
      <c r="L73" s="200">
        <f t="shared" si="18"/>
        <v>0</v>
      </c>
      <c r="M73" s="201">
        <f t="shared" si="19"/>
        <v>0</v>
      </c>
      <c r="N73" s="200">
        <f t="shared" si="20"/>
        <v>0</v>
      </c>
      <c r="O73" s="200">
        <f t="shared" si="21"/>
        <v>0</v>
      </c>
      <c r="P73" s="200">
        <f t="shared" si="22"/>
        <v>0</v>
      </c>
      <c r="Q73" s="200">
        <f t="shared" si="6"/>
        <v>0</v>
      </c>
    </row>
    <row r="74" spans="1:17" s="24" customFormat="1">
      <c r="A74" s="197"/>
      <c r="B74" s="252"/>
      <c r="C74" s="241" t="s">
        <v>117</v>
      </c>
      <c r="D74" s="241"/>
      <c r="E74" s="241"/>
      <c r="F74" s="241"/>
      <c r="G74" s="243"/>
      <c r="H74" s="244"/>
      <c r="I74" s="245"/>
      <c r="J74" s="208"/>
      <c r="K74" s="246"/>
      <c r="L74" s="200">
        <f t="shared" si="18"/>
        <v>0</v>
      </c>
      <c r="M74" s="201">
        <f t="shared" si="19"/>
        <v>0</v>
      </c>
      <c r="N74" s="200">
        <f t="shared" si="20"/>
        <v>0</v>
      </c>
      <c r="O74" s="200">
        <f t="shared" si="21"/>
        <v>0</v>
      </c>
      <c r="P74" s="200">
        <f t="shared" si="22"/>
        <v>0</v>
      </c>
      <c r="Q74" s="200">
        <f t="shared" ref="Q74:Q130" si="27">SUM(N74:P74)</f>
        <v>0</v>
      </c>
    </row>
    <row r="75" spans="1:17" s="24" customFormat="1" ht="26.4">
      <c r="A75" s="197">
        <f>A73+1</f>
        <v>54</v>
      </c>
      <c r="B75" s="252"/>
      <c r="C75" s="253" t="s">
        <v>297</v>
      </c>
      <c r="D75" s="204"/>
      <c r="E75" s="235" t="s">
        <v>74</v>
      </c>
      <c r="F75" s="204">
        <v>5</v>
      </c>
      <c r="G75" s="243"/>
      <c r="H75" s="244"/>
      <c r="I75" s="245">
        <f t="shared" ref="I75:I76" si="28">ROUND(G75*H75,2)</f>
        <v>0</v>
      </c>
      <c r="J75" s="208"/>
      <c r="K75" s="246"/>
      <c r="L75" s="200">
        <f t="shared" si="18"/>
        <v>0</v>
      </c>
      <c r="M75" s="201">
        <f t="shared" si="19"/>
        <v>0</v>
      </c>
      <c r="N75" s="200">
        <f t="shared" si="20"/>
        <v>0</v>
      </c>
      <c r="O75" s="200">
        <f t="shared" si="21"/>
        <v>0</v>
      </c>
      <c r="P75" s="200">
        <f t="shared" si="22"/>
        <v>0</v>
      </c>
      <c r="Q75" s="200">
        <f t="shared" si="27"/>
        <v>0</v>
      </c>
    </row>
    <row r="76" spans="1:17" s="24" customFormat="1" ht="26.4">
      <c r="A76" s="197">
        <f t="shared" ref="A76:A132" si="29">A75+1</f>
        <v>55</v>
      </c>
      <c r="B76" s="252"/>
      <c r="C76" s="253" t="s">
        <v>298</v>
      </c>
      <c r="D76" s="204"/>
      <c r="E76" s="235" t="s">
        <v>74</v>
      </c>
      <c r="F76" s="204">
        <v>8</v>
      </c>
      <c r="G76" s="243"/>
      <c r="H76" s="244"/>
      <c r="I76" s="245">
        <f t="shared" si="28"/>
        <v>0</v>
      </c>
      <c r="J76" s="208"/>
      <c r="K76" s="246"/>
      <c r="L76" s="200">
        <f t="shared" si="18"/>
        <v>0</v>
      </c>
      <c r="M76" s="201">
        <f t="shared" si="19"/>
        <v>0</v>
      </c>
      <c r="N76" s="200">
        <f t="shared" si="20"/>
        <v>0</v>
      </c>
      <c r="O76" s="200">
        <f t="shared" si="21"/>
        <v>0</v>
      </c>
      <c r="P76" s="200">
        <f t="shared" si="22"/>
        <v>0</v>
      </c>
      <c r="Q76" s="200">
        <f t="shared" si="27"/>
        <v>0</v>
      </c>
    </row>
    <row r="77" spans="1:17" s="24" customFormat="1">
      <c r="A77" s="197"/>
      <c r="B77" s="252"/>
      <c r="C77" s="241" t="s">
        <v>118</v>
      </c>
      <c r="D77" s="241"/>
      <c r="E77" s="241"/>
      <c r="F77" s="241"/>
      <c r="G77" s="243"/>
      <c r="H77" s="244"/>
      <c r="I77" s="245"/>
      <c r="J77" s="208"/>
      <c r="K77" s="246"/>
      <c r="L77" s="200">
        <f t="shared" si="18"/>
        <v>0</v>
      </c>
      <c r="M77" s="201">
        <f t="shared" si="19"/>
        <v>0</v>
      </c>
      <c r="N77" s="200">
        <f t="shared" si="20"/>
        <v>0</v>
      </c>
      <c r="O77" s="200">
        <f t="shared" si="21"/>
        <v>0</v>
      </c>
      <c r="P77" s="200">
        <f t="shared" si="22"/>
        <v>0</v>
      </c>
      <c r="Q77" s="200">
        <f t="shared" si="27"/>
        <v>0</v>
      </c>
    </row>
    <row r="78" spans="1:17" s="24" customFormat="1" ht="26.4">
      <c r="A78" s="197">
        <f>A76+1</f>
        <v>56</v>
      </c>
      <c r="B78" s="252"/>
      <c r="C78" s="253" t="s">
        <v>299</v>
      </c>
      <c r="D78" s="204"/>
      <c r="E78" s="235" t="s">
        <v>74</v>
      </c>
      <c r="F78" s="204">
        <v>2</v>
      </c>
      <c r="G78" s="243"/>
      <c r="H78" s="244"/>
      <c r="I78" s="245">
        <f t="shared" ref="I78" si="30">ROUND(G78*H78,2)</f>
        <v>0</v>
      </c>
      <c r="J78" s="208"/>
      <c r="K78" s="246"/>
      <c r="L78" s="200">
        <f t="shared" ref="L78:L109" si="31">SUM(I78:K78)</f>
        <v>0</v>
      </c>
      <c r="M78" s="201">
        <f t="shared" ref="M78:M109" si="32">ROUND(G78*F78,2)</f>
        <v>0</v>
      </c>
      <c r="N78" s="200">
        <f t="shared" ref="N78:N109" si="33">ROUND(I78*F78,2)</f>
        <v>0</v>
      </c>
      <c r="O78" s="200">
        <f t="shared" ref="O78:O109" si="34">ROUND(J78*F78,2)</f>
        <v>0</v>
      </c>
      <c r="P78" s="200">
        <f t="shared" ref="P78:P109" si="35">ROUND(K78*F78,2)</f>
        <v>0</v>
      </c>
      <c r="Q78" s="200">
        <f t="shared" si="27"/>
        <v>0</v>
      </c>
    </row>
    <row r="79" spans="1:17" s="24" customFormat="1" ht="26.4">
      <c r="A79" s="197"/>
      <c r="B79" s="239"/>
      <c r="C79" s="240" t="s">
        <v>119</v>
      </c>
      <c r="D79" s="241"/>
      <c r="E79" s="241"/>
      <c r="F79" s="241"/>
      <c r="G79" s="243"/>
      <c r="H79" s="244"/>
      <c r="I79" s="245"/>
      <c r="J79" s="208"/>
      <c r="K79" s="246"/>
      <c r="L79" s="200">
        <f t="shared" si="31"/>
        <v>0</v>
      </c>
      <c r="M79" s="201">
        <f t="shared" si="32"/>
        <v>0</v>
      </c>
      <c r="N79" s="200">
        <f t="shared" si="33"/>
        <v>0</v>
      </c>
      <c r="O79" s="200">
        <f t="shared" si="34"/>
        <v>0</v>
      </c>
      <c r="P79" s="200">
        <f t="shared" si="35"/>
        <v>0</v>
      </c>
      <c r="Q79" s="200">
        <f t="shared" si="27"/>
        <v>0</v>
      </c>
    </row>
    <row r="80" spans="1:17" s="24" customFormat="1" ht="26.4">
      <c r="A80" s="197">
        <f>A78+1</f>
        <v>57</v>
      </c>
      <c r="B80" s="252"/>
      <c r="C80" s="253" t="s">
        <v>300</v>
      </c>
      <c r="D80" s="204"/>
      <c r="E80" s="235" t="s">
        <v>66</v>
      </c>
      <c r="F80" s="204">
        <v>50</v>
      </c>
      <c r="G80" s="243"/>
      <c r="H80" s="244"/>
      <c r="I80" s="245">
        <f>ROUND(G80*H80,2)</f>
        <v>0</v>
      </c>
      <c r="J80" s="208"/>
      <c r="K80" s="246"/>
      <c r="L80" s="200">
        <f t="shared" si="31"/>
        <v>0</v>
      </c>
      <c r="M80" s="201">
        <f t="shared" si="32"/>
        <v>0</v>
      </c>
      <c r="N80" s="200">
        <f t="shared" si="33"/>
        <v>0</v>
      </c>
      <c r="O80" s="200">
        <f t="shared" si="34"/>
        <v>0</v>
      </c>
      <c r="P80" s="200">
        <f t="shared" si="35"/>
        <v>0</v>
      </c>
      <c r="Q80" s="200">
        <f t="shared" si="27"/>
        <v>0</v>
      </c>
    </row>
    <row r="81" spans="1:17" s="24" customFormat="1" ht="26.4">
      <c r="A81" s="197">
        <f t="shared" si="29"/>
        <v>58</v>
      </c>
      <c r="B81" s="252"/>
      <c r="C81" s="253" t="s">
        <v>301</v>
      </c>
      <c r="D81" s="204"/>
      <c r="E81" s="235" t="s">
        <v>66</v>
      </c>
      <c r="F81" s="204">
        <v>100</v>
      </c>
      <c r="G81" s="243"/>
      <c r="H81" s="244"/>
      <c r="I81" s="245">
        <f>ROUND(G81*H81,2)</f>
        <v>0</v>
      </c>
      <c r="J81" s="208"/>
      <c r="K81" s="246"/>
      <c r="L81" s="200">
        <f t="shared" si="31"/>
        <v>0</v>
      </c>
      <c r="M81" s="201">
        <f t="shared" si="32"/>
        <v>0</v>
      </c>
      <c r="N81" s="200">
        <f t="shared" si="33"/>
        <v>0</v>
      </c>
      <c r="O81" s="200">
        <f t="shared" si="34"/>
        <v>0</v>
      </c>
      <c r="P81" s="200">
        <f t="shared" si="35"/>
        <v>0</v>
      </c>
      <c r="Q81" s="200">
        <f t="shared" si="27"/>
        <v>0</v>
      </c>
    </row>
    <row r="82" spans="1:17" s="24" customFormat="1" ht="26.4">
      <c r="A82" s="197">
        <f t="shared" si="29"/>
        <v>59</v>
      </c>
      <c r="B82" s="252"/>
      <c r="C82" s="253" t="s">
        <v>302</v>
      </c>
      <c r="D82" s="204"/>
      <c r="E82" s="235" t="s">
        <v>66</v>
      </c>
      <c r="F82" s="204">
        <v>100</v>
      </c>
      <c r="G82" s="243"/>
      <c r="H82" s="244"/>
      <c r="I82" s="245">
        <f>ROUND(G82*H82,2)</f>
        <v>0</v>
      </c>
      <c r="J82" s="208"/>
      <c r="K82" s="246"/>
      <c r="L82" s="200">
        <f t="shared" si="31"/>
        <v>0</v>
      </c>
      <c r="M82" s="201">
        <f t="shared" si="32"/>
        <v>0</v>
      </c>
      <c r="N82" s="200">
        <f t="shared" si="33"/>
        <v>0</v>
      </c>
      <c r="O82" s="200">
        <f t="shared" si="34"/>
        <v>0</v>
      </c>
      <c r="P82" s="200">
        <f t="shared" si="35"/>
        <v>0</v>
      </c>
      <c r="Q82" s="200">
        <f t="shared" si="27"/>
        <v>0</v>
      </c>
    </row>
    <row r="83" spans="1:17" s="24" customFormat="1">
      <c r="A83" s="197">
        <f t="shared" si="29"/>
        <v>60</v>
      </c>
      <c r="B83" s="252"/>
      <c r="C83" s="253" t="s">
        <v>304</v>
      </c>
      <c r="D83" s="204"/>
      <c r="E83" s="235" t="s">
        <v>74</v>
      </c>
      <c r="F83" s="204">
        <v>10</v>
      </c>
      <c r="G83" s="243"/>
      <c r="H83" s="244"/>
      <c r="I83" s="245">
        <f t="shared" ref="I83" si="36">ROUND(G83*H83,2)</f>
        <v>0</v>
      </c>
      <c r="J83" s="208"/>
      <c r="K83" s="246"/>
      <c r="L83" s="200">
        <f t="shared" si="31"/>
        <v>0</v>
      </c>
      <c r="M83" s="201">
        <f t="shared" si="32"/>
        <v>0</v>
      </c>
      <c r="N83" s="200">
        <f t="shared" si="33"/>
        <v>0</v>
      </c>
      <c r="O83" s="200">
        <f t="shared" si="34"/>
        <v>0</v>
      </c>
      <c r="P83" s="200">
        <f t="shared" si="35"/>
        <v>0</v>
      </c>
      <c r="Q83" s="200">
        <f t="shared" si="27"/>
        <v>0</v>
      </c>
    </row>
    <row r="84" spans="1:17" s="24" customFormat="1">
      <c r="A84" s="197">
        <f t="shared" si="29"/>
        <v>61</v>
      </c>
      <c r="B84" s="252"/>
      <c r="C84" s="318" t="s">
        <v>120</v>
      </c>
      <c r="D84" s="204"/>
      <c r="E84" s="235" t="s">
        <v>75</v>
      </c>
      <c r="F84" s="204">
        <v>1</v>
      </c>
      <c r="G84" s="243"/>
      <c r="H84" s="244"/>
      <c r="I84" s="245"/>
      <c r="J84" s="208"/>
      <c r="K84" s="246"/>
      <c r="L84" s="200">
        <f t="shared" si="31"/>
        <v>0</v>
      </c>
      <c r="M84" s="201">
        <f t="shared" si="32"/>
        <v>0</v>
      </c>
      <c r="N84" s="200">
        <f t="shared" si="33"/>
        <v>0</v>
      </c>
      <c r="O84" s="200">
        <f t="shared" si="34"/>
        <v>0</v>
      </c>
      <c r="P84" s="200">
        <f t="shared" si="35"/>
        <v>0</v>
      </c>
      <c r="Q84" s="200">
        <f t="shared" si="27"/>
        <v>0</v>
      </c>
    </row>
    <row r="85" spans="1:17" s="24" customFormat="1">
      <c r="A85" s="197"/>
      <c r="B85" s="239"/>
      <c r="C85" s="240" t="s">
        <v>121</v>
      </c>
      <c r="D85" s="241"/>
      <c r="E85" s="241"/>
      <c r="F85" s="241"/>
      <c r="G85" s="243"/>
      <c r="H85" s="244"/>
      <c r="I85" s="245"/>
      <c r="J85" s="208"/>
      <c r="K85" s="246"/>
      <c r="L85" s="200">
        <f t="shared" si="31"/>
        <v>0</v>
      </c>
      <c r="M85" s="201">
        <f t="shared" si="32"/>
        <v>0</v>
      </c>
      <c r="N85" s="200">
        <f t="shared" si="33"/>
        <v>0</v>
      </c>
      <c r="O85" s="200">
        <f t="shared" si="34"/>
        <v>0</v>
      </c>
      <c r="P85" s="200">
        <f t="shared" si="35"/>
        <v>0</v>
      </c>
      <c r="Q85" s="200">
        <f t="shared" si="27"/>
        <v>0</v>
      </c>
    </row>
    <row r="86" spans="1:17" s="24" customFormat="1">
      <c r="A86" s="197">
        <f>A84+1</f>
        <v>62</v>
      </c>
      <c r="B86" s="252"/>
      <c r="C86" s="211" t="s">
        <v>305</v>
      </c>
      <c r="D86" s="204"/>
      <c r="E86" s="235" t="s">
        <v>66</v>
      </c>
      <c r="F86" s="204">
        <v>110</v>
      </c>
      <c r="G86" s="243"/>
      <c r="H86" s="244"/>
      <c r="I86" s="245">
        <f t="shared" ref="I86:I94" si="37">ROUND(G86*H86,2)</f>
        <v>0</v>
      </c>
      <c r="J86" s="208"/>
      <c r="K86" s="246"/>
      <c r="L86" s="200">
        <f t="shared" si="31"/>
        <v>0</v>
      </c>
      <c r="M86" s="201">
        <f t="shared" si="32"/>
        <v>0</v>
      </c>
      <c r="N86" s="200">
        <f t="shared" si="33"/>
        <v>0</v>
      </c>
      <c r="O86" s="200">
        <f t="shared" si="34"/>
        <v>0</v>
      </c>
      <c r="P86" s="200">
        <f t="shared" si="35"/>
        <v>0</v>
      </c>
      <c r="Q86" s="200">
        <f t="shared" si="27"/>
        <v>0</v>
      </c>
    </row>
    <row r="87" spans="1:17" s="24" customFormat="1">
      <c r="A87" s="197">
        <f t="shared" si="29"/>
        <v>63</v>
      </c>
      <c r="B87" s="252"/>
      <c r="C87" s="211" t="s">
        <v>306</v>
      </c>
      <c r="D87" s="204"/>
      <c r="E87" s="235" t="s">
        <v>66</v>
      </c>
      <c r="F87" s="204">
        <v>40</v>
      </c>
      <c r="G87" s="243"/>
      <c r="H87" s="244"/>
      <c r="I87" s="245">
        <f t="shared" si="37"/>
        <v>0</v>
      </c>
      <c r="J87" s="208"/>
      <c r="K87" s="246"/>
      <c r="L87" s="200">
        <f t="shared" si="31"/>
        <v>0</v>
      </c>
      <c r="M87" s="201">
        <f t="shared" si="32"/>
        <v>0</v>
      </c>
      <c r="N87" s="200">
        <f t="shared" si="33"/>
        <v>0</v>
      </c>
      <c r="O87" s="200">
        <f t="shared" si="34"/>
        <v>0</v>
      </c>
      <c r="P87" s="200">
        <f t="shared" si="35"/>
        <v>0</v>
      </c>
      <c r="Q87" s="200">
        <f t="shared" si="27"/>
        <v>0</v>
      </c>
    </row>
    <row r="88" spans="1:17" s="24" customFormat="1" ht="26.4">
      <c r="A88" s="197">
        <f t="shared" si="29"/>
        <v>64</v>
      </c>
      <c r="B88" s="252"/>
      <c r="C88" s="211" t="s">
        <v>307</v>
      </c>
      <c r="D88" s="204"/>
      <c r="E88" s="235" t="s">
        <v>74</v>
      </c>
      <c r="F88" s="204">
        <v>3</v>
      </c>
      <c r="G88" s="243"/>
      <c r="H88" s="244"/>
      <c r="I88" s="245">
        <f t="shared" si="37"/>
        <v>0</v>
      </c>
      <c r="J88" s="208"/>
      <c r="K88" s="246"/>
      <c r="L88" s="200">
        <f t="shared" si="31"/>
        <v>0</v>
      </c>
      <c r="M88" s="201">
        <f t="shared" si="32"/>
        <v>0</v>
      </c>
      <c r="N88" s="200">
        <f t="shared" si="33"/>
        <v>0</v>
      </c>
      <c r="O88" s="200">
        <f t="shared" si="34"/>
        <v>0</v>
      </c>
      <c r="P88" s="200">
        <f t="shared" si="35"/>
        <v>0</v>
      </c>
      <c r="Q88" s="200">
        <f t="shared" si="27"/>
        <v>0</v>
      </c>
    </row>
    <row r="89" spans="1:17" s="24" customFormat="1" ht="26.4">
      <c r="A89" s="197">
        <f t="shared" si="29"/>
        <v>65</v>
      </c>
      <c r="B89" s="252"/>
      <c r="C89" s="211" t="s">
        <v>308</v>
      </c>
      <c r="D89" s="204"/>
      <c r="E89" s="235" t="s">
        <v>75</v>
      </c>
      <c r="F89" s="204">
        <v>3</v>
      </c>
      <c r="G89" s="243"/>
      <c r="H89" s="244"/>
      <c r="I89" s="245">
        <f t="shared" si="37"/>
        <v>0</v>
      </c>
      <c r="J89" s="208"/>
      <c r="K89" s="246"/>
      <c r="L89" s="200">
        <f t="shared" si="31"/>
        <v>0</v>
      </c>
      <c r="M89" s="201">
        <f t="shared" si="32"/>
        <v>0</v>
      </c>
      <c r="N89" s="200">
        <f t="shared" si="33"/>
        <v>0</v>
      </c>
      <c r="O89" s="200">
        <f t="shared" si="34"/>
        <v>0</v>
      </c>
      <c r="P89" s="200">
        <f t="shared" si="35"/>
        <v>0</v>
      </c>
      <c r="Q89" s="200">
        <f t="shared" si="27"/>
        <v>0</v>
      </c>
    </row>
    <row r="90" spans="1:17" s="24" customFormat="1">
      <c r="A90" s="197">
        <f t="shared" si="29"/>
        <v>66</v>
      </c>
      <c r="B90" s="252"/>
      <c r="C90" s="211" t="s">
        <v>309</v>
      </c>
      <c r="D90" s="204"/>
      <c r="E90" s="235" t="s">
        <v>66</v>
      </c>
      <c r="F90" s="204">
        <v>20</v>
      </c>
      <c r="G90" s="243"/>
      <c r="H90" s="244"/>
      <c r="I90" s="245">
        <f t="shared" si="37"/>
        <v>0</v>
      </c>
      <c r="J90" s="208"/>
      <c r="K90" s="246"/>
      <c r="L90" s="200">
        <f t="shared" si="31"/>
        <v>0</v>
      </c>
      <c r="M90" s="201">
        <f t="shared" si="32"/>
        <v>0</v>
      </c>
      <c r="N90" s="200">
        <f t="shared" si="33"/>
        <v>0</v>
      </c>
      <c r="O90" s="200">
        <f t="shared" si="34"/>
        <v>0</v>
      </c>
      <c r="P90" s="200">
        <f t="shared" si="35"/>
        <v>0</v>
      </c>
      <c r="Q90" s="200">
        <f t="shared" si="27"/>
        <v>0</v>
      </c>
    </row>
    <row r="91" spans="1:17" s="24" customFormat="1">
      <c r="A91" s="197">
        <f t="shared" si="29"/>
        <v>67</v>
      </c>
      <c r="B91" s="252"/>
      <c r="C91" s="211" t="s">
        <v>310</v>
      </c>
      <c r="D91" s="204"/>
      <c r="E91" s="235" t="s">
        <v>74</v>
      </c>
      <c r="F91" s="204">
        <v>20</v>
      </c>
      <c r="G91" s="243"/>
      <c r="H91" s="244"/>
      <c r="I91" s="245">
        <f t="shared" si="37"/>
        <v>0</v>
      </c>
      <c r="J91" s="208"/>
      <c r="K91" s="246"/>
      <c r="L91" s="200">
        <f t="shared" si="31"/>
        <v>0</v>
      </c>
      <c r="M91" s="201">
        <f t="shared" si="32"/>
        <v>0</v>
      </c>
      <c r="N91" s="200">
        <f t="shared" si="33"/>
        <v>0</v>
      </c>
      <c r="O91" s="200">
        <f t="shared" si="34"/>
        <v>0</v>
      </c>
      <c r="P91" s="200">
        <f t="shared" si="35"/>
        <v>0</v>
      </c>
      <c r="Q91" s="200">
        <f t="shared" si="27"/>
        <v>0</v>
      </c>
    </row>
    <row r="92" spans="1:17" s="24" customFormat="1">
      <c r="A92" s="197">
        <f t="shared" si="29"/>
        <v>68</v>
      </c>
      <c r="B92" s="252"/>
      <c r="C92" s="211" t="s">
        <v>311</v>
      </c>
      <c r="D92" s="204"/>
      <c r="E92" s="235" t="s">
        <v>74</v>
      </c>
      <c r="F92" s="204">
        <v>10</v>
      </c>
      <c r="G92" s="243"/>
      <c r="H92" s="244"/>
      <c r="I92" s="245">
        <f t="shared" si="37"/>
        <v>0</v>
      </c>
      <c r="J92" s="208"/>
      <c r="K92" s="246"/>
      <c r="L92" s="200">
        <f t="shared" si="31"/>
        <v>0</v>
      </c>
      <c r="M92" s="201">
        <f t="shared" si="32"/>
        <v>0</v>
      </c>
      <c r="N92" s="200">
        <f t="shared" si="33"/>
        <v>0</v>
      </c>
      <c r="O92" s="200">
        <f t="shared" si="34"/>
        <v>0</v>
      </c>
      <c r="P92" s="200">
        <f t="shared" si="35"/>
        <v>0</v>
      </c>
      <c r="Q92" s="200">
        <f t="shared" si="27"/>
        <v>0</v>
      </c>
    </row>
    <row r="93" spans="1:17" s="24" customFormat="1">
      <c r="A93" s="197">
        <f t="shared" si="29"/>
        <v>69</v>
      </c>
      <c r="B93" s="252"/>
      <c r="C93" s="211" t="s">
        <v>312</v>
      </c>
      <c r="D93" s="204"/>
      <c r="E93" s="235" t="s">
        <v>74</v>
      </c>
      <c r="F93" s="204">
        <v>10</v>
      </c>
      <c r="G93" s="243"/>
      <c r="H93" s="244"/>
      <c r="I93" s="245">
        <f t="shared" si="37"/>
        <v>0</v>
      </c>
      <c r="J93" s="208"/>
      <c r="K93" s="246"/>
      <c r="L93" s="200">
        <f t="shared" si="31"/>
        <v>0</v>
      </c>
      <c r="M93" s="201">
        <f t="shared" si="32"/>
        <v>0</v>
      </c>
      <c r="N93" s="200">
        <f t="shared" si="33"/>
        <v>0</v>
      </c>
      <c r="O93" s="200">
        <f t="shared" si="34"/>
        <v>0</v>
      </c>
      <c r="P93" s="200">
        <f t="shared" si="35"/>
        <v>0</v>
      </c>
      <c r="Q93" s="200">
        <f t="shared" si="27"/>
        <v>0</v>
      </c>
    </row>
    <row r="94" spans="1:17" s="24" customFormat="1">
      <c r="A94" s="197">
        <f t="shared" si="29"/>
        <v>70</v>
      </c>
      <c r="B94" s="252"/>
      <c r="C94" s="211" t="s">
        <v>313</v>
      </c>
      <c r="D94" s="204"/>
      <c r="E94" s="235" t="s">
        <v>74</v>
      </c>
      <c r="F94" s="204">
        <v>4</v>
      </c>
      <c r="G94" s="243"/>
      <c r="H94" s="244"/>
      <c r="I94" s="245">
        <f t="shared" si="37"/>
        <v>0</v>
      </c>
      <c r="J94" s="208"/>
      <c r="K94" s="246"/>
      <c r="L94" s="200">
        <f t="shared" si="31"/>
        <v>0</v>
      </c>
      <c r="M94" s="201">
        <f t="shared" si="32"/>
        <v>0</v>
      </c>
      <c r="N94" s="200">
        <f t="shared" si="33"/>
        <v>0</v>
      </c>
      <c r="O94" s="200">
        <f t="shared" si="34"/>
        <v>0</v>
      </c>
      <c r="P94" s="200">
        <f t="shared" si="35"/>
        <v>0</v>
      </c>
      <c r="Q94" s="200">
        <f t="shared" si="27"/>
        <v>0</v>
      </c>
    </row>
    <row r="95" spans="1:17" s="24" customFormat="1" ht="39.6">
      <c r="A95" s="197">
        <f t="shared" si="29"/>
        <v>71</v>
      </c>
      <c r="B95" s="252"/>
      <c r="C95" s="211" t="s">
        <v>113</v>
      </c>
      <c r="D95" s="204"/>
      <c r="E95" s="235" t="s">
        <v>75</v>
      </c>
      <c r="F95" s="204">
        <v>1</v>
      </c>
      <c r="G95" s="243"/>
      <c r="H95" s="244"/>
      <c r="I95" s="245"/>
      <c r="J95" s="208"/>
      <c r="K95" s="246"/>
      <c r="L95" s="200">
        <f t="shared" si="31"/>
        <v>0</v>
      </c>
      <c r="M95" s="201">
        <f t="shared" si="32"/>
        <v>0</v>
      </c>
      <c r="N95" s="200">
        <f t="shared" si="33"/>
        <v>0</v>
      </c>
      <c r="O95" s="200">
        <f t="shared" si="34"/>
        <v>0</v>
      </c>
      <c r="P95" s="200">
        <f t="shared" si="35"/>
        <v>0</v>
      </c>
      <c r="Q95" s="200">
        <f t="shared" si="27"/>
        <v>0</v>
      </c>
    </row>
    <row r="96" spans="1:17" s="24" customFormat="1">
      <c r="A96" s="197"/>
      <c r="B96" s="254"/>
      <c r="C96" s="255" t="s">
        <v>122</v>
      </c>
      <c r="D96" s="256"/>
      <c r="E96" s="256"/>
      <c r="F96" s="256"/>
      <c r="G96" s="243"/>
      <c r="H96" s="244"/>
      <c r="I96" s="245"/>
      <c r="J96" s="208"/>
      <c r="K96" s="246"/>
      <c r="L96" s="200">
        <f t="shared" si="31"/>
        <v>0</v>
      </c>
      <c r="M96" s="201">
        <f t="shared" si="32"/>
        <v>0</v>
      </c>
      <c r="N96" s="200">
        <f t="shared" si="33"/>
        <v>0</v>
      </c>
      <c r="O96" s="200">
        <f t="shared" si="34"/>
        <v>0</v>
      </c>
      <c r="P96" s="200">
        <f t="shared" si="35"/>
        <v>0</v>
      </c>
      <c r="Q96" s="200">
        <f t="shared" si="27"/>
        <v>0</v>
      </c>
    </row>
    <row r="97" spans="1:17" s="24" customFormat="1">
      <c r="A97" s="197"/>
      <c r="B97" s="239"/>
      <c r="C97" s="240" t="s">
        <v>445</v>
      </c>
      <c r="D97" s="241"/>
      <c r="E97" s="241"/>
      <c r="F97" s="241"/>
      <c r="G97" s="243"/>
      <c r="H97" s="244"/>
      <c r="I97" s="245"/>
      <c r="J97" s="208"/>
      <c r="K97" s="246"/>
      <c r="L97" s="200">
        <f t="shared" si="31"/>
        <v>0</v>
      </c>
      <c r="M97" s="201">
        <f t="shared" si="32"/>
        <v>0</v>
      </c>
      <c r="N97" s="200">
        <f t="shared" si="33"/>
        <v>0</v>
      </c>
      <c r="O97" s="200">
        <f t="shared" si="34"/>
        <v>0</v>
      </c>
      <c r="P97" s="200">
        <f t="shared" si="35"/>
        <v>0</v>
      </c>
      <c r="Q97" s="200">
        <f t="shared" si="27"/>
        <v>0</v>
      </c>
    </row>
    <row r="98" spans="1:17" s="24" customFormat="1" ht="26.4">
      <c r="A98" s="197">
        <f>A95+1</f>
        <v>72</v>
      </c>
      <c r="B98" s="257"/>
      <c r="C98" s="324" t="s">
        <v>436</v>
      </c>
      <c r="D98" s="235"/>
      <c r="E98" s="235" t="s">
        <v>65</v>
      </c>
      <c r="F98" s="235">
        <v>1</v>
      </c>
      <c r="G98" s="243"/>
      <c r="H98" s="244"/>
      <c r="I98" s="245">
        <f t="shared" ref="I98:I103" si="38">ROUND(G98*H98,2)</f>
        <v>0</v>
      </c>
      <c r="J98" s="208"/>
      <c r="K98" s="246"/>
      <c r="L98" s="200">
        <f t="shared" si="31"/>
        <v>0</v>
      </c>
      <c r="M98" s="201">
        <f t="shared" si="32"/>
        <v>0</v>
      </c>
      <c r="N98" s="200">
        <f t="shared" si="33"/>
        <v>0</v>
      </c>
      <c r="O98" s="200">
        <f t="shared" si="34"/>
        <v>0</v>
      </c>
      <c r="P98" s="200">
        <f t="shared" si="35"/>
        <v>0</v>
      </c>
      <c r="Q98" s="200">
        <f t="shared" si="27"/>
        <v>0</v>
      </c>
    </row>
    <row r="99" spans="1:17" s="24" customFormat="1" ht="39.6">
      <c r="A99" s="197">
        <f t="shared" si="29"/>
        <v>73</v>
      </c>
      <c r="B99" s="257"/>
      <c r="C99" s="211" t="s">
        <v>440</v>
      </c>
      <c r="D99" s="235"/>
      <c r="E99" s="235" t="s">
        <v>65</v>
      </c>
      <c r="F99" s="235">
        <v>1</v>
      </c>
      <c r="G99" s="243"/>
      <c r="H99" s="244"/>
      <c r="I99" s="245">
        <f t="shared" si="38"/>
        <v>0</v>
      </c>
      <c r="J99" s="208"/>
      <c r="K99" s="246"/>
      <c r="L99" s="200">
        <f t="shared" si="31"/>
        <v>0</v>
      </c>
      <c r="M99" s="201">
        <f t="shared" si="32"/>
        <v>0</v>
      </c>
      <c r="N99" s="200">
        <f t="shared" si="33"/>
        <v>0</v>
      </c>
      <c r="O99" s="200">
        <f t="shared" si="34"/>
        <v>0</v>
      </c>
      <c r="P99" s="200">
        <f t="shared" si="35"/>
        <v>0</v>
      </c>
      <c r="Q99" s="200">
        <f t="shared" si="27"/>
        <v>0</v>
      </c>
    </row>
    <row r="100" spans="1:17" s="24" customFormat="1">
      <c r="A100" s="197">
        <f t="shared" si="29"/>
        <v>74</v>
      </c>
      <c r="B100" s="257"/>
      <c r="C100" s="211" t="s">
        <v>431</v>
      </c>
      <c r="D100" s="235"/>
      <c r="E100" s="235" t="s">
        <v>65</v>
      </c>
      <c r="F100" s="235">
        <v>1</v>
      </c>
      <c r="G100" s="243"/>
      <c r="H100" s="244"/>
      <c r="I100" s="245">
        <f t="shared" si="38"/>
        <v>0</v>
      </c>
      <c r="J100" s="208"/>
      <c r="K100" s="246"/>
      <c r="L100" s="200">
        <f t="shared" si="31"/>
        <v>0</v>
      </c>
      <c r="M100" s="201">
        <f t="shared" si="32"/>
        <v>0</v>
      </c>
      <c r="N100" s="200">
        <f t="shared" si="33"/>
        <v>0</v>
      </c>
      <c r="O100" s="200">
        <f t="shared" si="34"/>
        <v>0</v>
      </c>
      <c r="P100" s="200">
        <f t="shared" si="35"/>
        <v>0</v>
      </c>
      <c r="Q100" s="200">
        <f t="shared" si="27"/>
        <v>0</v>
      </c>
    </row>
    <row r="101" spans="1:17" s="24" customFormat="1">
      <c r="A101" s="197">
        <f t="shared" si="29"/>
        <v>75</v>
      </c>
      <c r="B101" s="257"/>
      <c r="C101" s="324" t="s">
        <v>433</v>
      </c>
      <c r="D101" s="235"/>
      <c r="E101" s="235" t="s">
        <v>66</v>
      </c>
      <c r="F101" s="235">
        <v>35</v>
      </c>
      <c r="G101" s="243"/>
      <c r="H101" s="244"/>
      <c r="I101" s="245">
        <f t="shared" si="38"/>
        <v>0</v>
      </c>
      <c r="J101" s="208"/>
      <c r="K101" s="246"/>
      <c r="L101" s="200">
        <f t="shared" si="31"/>
        <v>0</v>
      </c>
      <c r="M101" s="201">
        <f t="shared" si="32"/>
        <v>0</v>
      </c>
      <c r="N101" s="200">
        <f t="shared" si="33"/>
        <v>0</v>
      </c>
      <c r="O101" s="200">
        <f t="shared" si="34"/>
        <v>0</v>
      </c>
      <c r="P101" s="200">
        <f t="shared" si="35"/>
        <v>0</v>
      </c>
      <c r="Q101" s="200">
        <f t="shared" si="27"/>
        <v>0</v>
      </c>
    </row>
    <row r="102" spans="1:17" s="24" customFormat="1">
      <c r="A102" s="197">
        <f t="shared" si="29"/>
        <v>76</v>
      </c>
      <c r="B102" s="257"/>
      <c r="C102" s="324" t="s">
        <v>434</v>
      </c>
      <c r="D102" s="235"/>
      <c r="E102" s="235" t="s">
        <v>66</v>
      </c>
      <c r="F102" s="235">
        <v>120</v>
      </c>
      <c r="G102" s="243"/>
      <c r="H102" s="244"/>
      <c r="I102" s="245">
        <f t="shared" si="38"/>
        <v>0</v>
      </c>
      <c r="J102" s="208"/>
      <c r="K102" s="246"/>
      <c r="L102" s="200">
        <f t="shared" si="31"/>
        <v>0</v>
      </c>
      <c r="M102" s="201">
        <f t="shared" si="32"/>
        <v>0</v>
      </c>
      <c r="N102" s="200">
        <f t="shared" si="33"/>
        <v>0</v>
      </c>
      <c r="O102" s="200">
        <f t="shared" si="34"/>
        <v>0</v>
      </c>
      <c r="P102" s="200">
        <f t="shared" si="35"/>
        <v>0</v>
      </c>
      <c r="Q102" s="200">
        <f t="shared" si="27"/>
        <v>0</v>
      </c>
    </row>
    <row r="103" spans="1:17" s="24" customFormat="1">
      <c r="A103" s="197">
        <f t="shared" si="29"/>
        <v>77</v>
      </c>
      <c r="B103" s="257"/>
      <c r="C103" s="324" t="s">
        <v>435</v>
      </c>
      <c r="D103" s="235"/>
      <c r="E103" s="235" t="s">
        <v>66</v>
      </c>
      <c r="F103" s="235">
        <v>25</v>
      </c>
      <c r="G103" s="243"/>
      <c r="H103" s="244"/>
      <c r="I103" s="245">
        <f t="shared" si="38"/>
        <v>0</v>
      </c>
      <c r="J103" s="208"/>
      <c r="K103" s="246"/>
      <c r="L103" s="200">
        <f t="shared" si="31"/>
        <v>0</v>
      </c>
      <c r="M103" s="201">
        <f t="shared" si="32"/>
        <v>0</v>
      </c>
      <c r="N103" s="200">
        <f t="shared" si="33"/>
        <v>0</v>
      </c>
      <c r="O103" s="200">
        <f t="shared" si="34"/>
        <v>0</v>
      </c>
      <c r="P103" s="200">
        <f t="shared" si="35"/>
        <v>0</v>
      </c>
      <c r="Q103" s="200">
        <f t="shared" si="27"/>
        <v>0</v>
      </c>
    </row>
    <row r="104" spans="1:17" s="24" customFormat="1">
      <c r="A104" s="197"/>
      <c r="B104" s="239"/>
      <c r="C104" s="240" t="s">
        <v>99</v>
      </c>
      <c r="D104" s="241"/>
      <c r="E104" s="241"/>
      <c r="F104" s="241"/>
      <c r="G104" s="243"/>
      <c r="H104" s="244"/>
      <c r="I104" s="245"/>
      <c r="J104" s="208"/>
      <c r="K104" s="246"/>
      <c r="L104" s="200">
        <f t="shared" si="31"/>
        <v>0</v>
      </c>
      <c r="M104" s="201">
        <f t="shared" si="32"/>
        <v>0</v>
      </c>
      <c r="N104" s="200">
        <f t="shared" si="33"/>
        <v>0</v>
      </c>
      <c r="O104" s="200">
        <f t="shared" si="34"/>
        <v>0</v>
      </c>
      <c r="P104" s="200">
        <f t="shared" si="35"/>
        <v>0</v>
      </c>
      <c r="Q104" s="200">
        <f t="shared" si="27"/>
        <v>0</v>
      </c>
    </row>
    <row r="105" spans="1:17" s="24" customFormat="1" ht="39.6">
      <c r="A105" s="323" t="s">
        <v>404</v>
      </c>
      <c r="B105" s="257"/>
      <c r="C105" s="211" t="s">
        <v>410</v>
      </c>
      <c r="D105" s="235" t="s">
        <v>100</v>
      </c>
      <c r="E105" s="235" t="s">
        <v>65</v>
      </c>
      <c r="F105" s="235">
        <v>1</v>
      </c>
      <c r="G105" s="243"/>
      <c r="H105" s="244"/>
      <c r="I105" s="245">
        <f t="shared" ref="I105:I106" si="39">ROUND(G105*H105,2)</f>
        <v>0</v>
      </c>
      <c r="J105" s="208"/>
      <c r="K105" s="246"/>
      <c r="L105" s="200">
        <f t="shared" si="31"/>
        <v>0</v>
      </c>
      <c r="M105" s="201">
        <f t="shared" si="32"/>
        <v>0</v>
      </c>
      <c r="N105" s="200">
        <f t="shared" si="33"/>
        <v>0</v>
      </c>
      <c r="O105" s="200">
        <f t="shared" si="34"/>
        <v>0</v>
      </c>
      <c r="P105" s="200">
        <f t="shared" si="35"/>
        <v>0</v>
      </c>
      <c r="Q105" s="200">
        <f t="shared" si="27"/>
        <v>0</v>
      </c>
    </row>
    <row r="106" spans="1:17" s="24" customFormat="1" ht="39.6">
      <c r="A106" s="323" t="s">
        <v>405</v>
      </c>
      <c r="B106" s="257"/>
      <c r="C106" s="211" t="s">
        <v>411</v>
      </c>
      <c r="D106" s="235" t="s">
        <v>101</v>
      </c>
      <c r="E106" s="235" t="s">
        <v>65</v>
      </c>
      <c r="F106" s="235">
        <v>1</v>
      </c>
      <c r="G106" s="243"/>
      <c r="H106" s="244"/>
      <c r="I106" s="245">
        <f t="shared" si="39"/>
        <v>0</v>
      </c>
      <c r="J106" s="208"/>
      <c r="K106" s="246"/>
      <c r="L106" s="200">
        <f t="shared" si="31"/>
        <v>0</v>
      </c>
      <c r="M106" s="201">
        <f t="shared" si="32"/>
        <v>0</v>
      </c>
      <c r="N106" s="200">
        <f t="shared" si="33"/>
        <v>0</v>
      </c>
      <c r="O106" s="200">
        <f t="shared" si="34"/>
        <v>0</v>
      </c>
      <c r="P106" s="200">
        <f t="shared" si="35"/>
        <v>0</v>
      </c>
      <c r="Q106" s="200">
        <f t="shared" si="27"/>
        <v>0</v>
      </c>
    </row>
    <row r="107" spans="1:17" s="24" customFormat="1">
      <c r="A107" s="197"/>
      <c r="B107" s="239"/>
      <c r="C107" s="240" t="s">
        <v>103</v>
      </c>
      <c r="D107" s="241"/>
      <c r="E107" s="241"/>
      <c r="F107" s="241"/>
      <c r="G107" s="243"/>
      <c r="H107" s="244"/>
      <c r="I107" s="245"/>
      <c r="J107" s="208"/>
      <c r="K107" s="246"/>
      <c r="L107" s="200">
        <f t="shared" si="31"/>
        <v>0</v>
      </c>
      <c r="M107" s="201">
        <f t="shared" si="32"/>
        <v>0</v>
      </c>
      <c r="N107" s="200">
        <f t="shared" si="33"/>
        <v>0</v>
      </c>
      <c r="O107" s="200">
        <f t="shared" si="34"/>
        <v>0</v>
      </c>
      <c r="P107" s="200">
        <f t="shared" si="35"/>
        <v>0</v>
      </c>
      <c r="Q107" s="200">
        <f t="shared" si="27"/>
        <v>0</v>
      </c>
    </row>
    <row r="108" spans="1:17" s="24" customFormat="1" ht="26.4">
      <c r="A108" s="323" t="s">
        <v>406</v>
      </c>
      <c r="B108" s="239"/>
      <c r="C108" s="211" t="s">
        <v>412</v>
      </c>
      <c r="D108" s="235"/>
      <c r="E108" s="235" t="s">
        <v>66</v>
      </c>
      <c r="F108" s="235">
        <v>180</v>
      </c>
      <c r="G108" s="243"/>
      <c r="H108" s="244"/>
      <c r="I108" s="245">
        <f t="shared" ref="I108:I111" si="40">ROUND(G108*H108,2)</f>
        <v>0</v>
      </c>
      <c r="J108" s="208"/>
      <c r="K108" s="246"/>
      <c r="L108" s="200">
        <f t="shared" si="31"/>
        <v>0</v>
      </c>
      <c r="M108" s="201">
        <f t="shared" si="32"/>
        <v>0</v>
      </c>
      <c r="N108" s="200">
        <f t="shared" si="33"/>
        <v>0</v>
      </c>
      <c r="O108" s="200">
        <f t="shared" si="34"/>
        <v>0</v>
      </c>
      <c r="P108" s="200">
        <f t="shared" si="35"/>
        <v>0</v>
      </c>
      <c r="Q108" s="200">
        <f t="shared" si="27"/>
        <v>0</v>
      </c>
    </row>
    <row r="109" spans="1:17" s="24" customFormat="1" ht="39.6">
      <c r="A109" s="323" t="s">
        <v>407</v>
      </c>
      <c r="B109" s="239"/>
      <c r="C109" s="211" t="s">
        <v>401</v>
      </c>
      <c r="D109" s="235" t="s">
        <v>104</v>
      </c>
      <c r="E109" s="235" t="s">
        <v>74</v>
      </c>
      <c r="F109" s="235">
        <v>12</v>
      </c>
      <c r="G109" s="243"/>
      <c r="H109" s="244"/>
      <c r="I109" s="245">
        <f t="shared" si="40"/>
        <v>0</v>
      </c>
      <c r="J109" s="208"/>
      <c r="K109" s="246"/>
      <c r="L109" s="200">
        <f t="shared" si="31"/>
        <v>0</v>
      </c>
      <c r="M109" s="201">
        <f t="shared" si="32"/>
        <v>0</v>
      </c>
      <c r="N109" s="200">
        <f t="shared" si="33"/>
        <v>0</v>
      </c>
      <c r="O109" s="200">
        <f t="shared" si="34"/>
        <v>0</v>
      </c>
      <c r="P109" s="200">
        <f t="shared" si="35"/>
        <v>0</v>
      </c>
      <c r="Q109" s="200">
        <f t="shared" si="27"/>
        <v>0</v>
      </c>
    </row>
    <row r="110" spans="1:17" s="24" customFormat="1" ht="26.4">
      <c r="A110" s="323" t="s">
        <v>408</v>
      </c>
      <c r="B110" s="239"/>
      <c r="C110" s="211" t="s">
        <v>413</v>
      </c>
      <c r="D110" s="235"/>
      <c r="E110" s="235" t="s">
        <v>66</v>
      </c>
      <c r="F110" s="235">
        <f>12*15+(8*15)</f>
        <v>300</v>
      </c>
      <c r="G110" s="243"/>
      <c r="H110" s="244"/>
      <c r="I110" s="245">
        <f t="shared" si="40"/>
        <v>0</v>
      </c>
      <c r="J110" s="208"/>
      <c r="K110" s="246"/>
      <c r="L110" s="200">
        <f t="shared" ref="L110:L141" si="41">SUM(I110:K110)</f>
        <v>0</v>
      </c>
      <c r="M110" s="201">
        <f t="shared" ref="M110:M141" si="42">ROUND(G110*F110,2)</f>
        <v>0</v>
      </c>
      <c r="N110" s="200">
        <f t="shared" ref="N110:N141" si="43">ROUND(I110*F110,2)</f>
        <v>0</v>
      </c>
      <c r="O110" s="200">
        <f t="shared" ref="O110:O141" si="44">ROUND(J110*F110,2)</f>
        <v>0</v>
      </c>
      <c r="P110" s="200">
        <f t="shared" ref="P110:P141" si="45">ROUND(K110*F110,2)</f>
        <v>0</v>
      </c>
      <c r="Q110" s="200">
        <f t="shared" si="27"/>
        <v>0</v>
      </c>
    </row>
    <row r="111" spans="1:17" s="24" customFormat="1" ht="39.6">
      <c r="A111" s="323" t="s">
        <v>409</v>
      </c>
      <c r="B111" s="239"/>
      <c r="C111" s="211" t="s">
        <v>414</v>
      </c>
      <c r="D111" s="235"/>
      <c r="E111" s="235" t="s">
        <v>74</v>
      </c>
      <c r="F111" s="235">
        <v>40</v>
      </c>
      <c r="G111" s="243"/>
      <c r="H111" s="244"/>
      <c r="I111" s="245">
        <f t="shared" si="40"/>
        <v>0</v>
      </c>
      <c r="J111" s="208"/>
      <c r="K111" s="246"/>
      <c r="L111" s="200">
        <f t="shared" si="41"/>
        <v>0</v>
      </c>
      <c r="M111" s="201">
        <f t="shared" si="42"/>
        <v>0</v>
      </c>
      <c r="N111" s="200">
        <f t="shared" si="43"/>
        <v>0</v>
      </c>
      <c r="O111" s="200">
        <f t="shared" si="44"/>
        <v>0</v>
      </c>
      <c r="P111" s="200">
        <f t="shared" si="45"/>
        <v>0</v>
      </c>
      <c r="Q111" s="200">
        <f t="shared" si="27"/>
        <v>0</v>
      </c>
    </row>
    <row r="112" spans="1:17" s="24" customFormat="1" ht="26.4">
      <c r="A112" s="197"/>
      <c r="B112" s="239"/>
      <c r="C112" s="240" t="s">
        <v>106</v>
      </c>
      <c r="D112" s="241"/>
      <c r="E112" s="241"/>
      <c r="F112" s="241"/>
      <c r="G112" s="243"/>
      <c r="H112" s="244"/>
      <c r="I112" s="245"/>
      <c r="J112" s="208"/>
      <c r="K112" s="246"/>
      <c r="L112" s="200">
        <f t="shared" si="41"/>
        <v>0</v>
      </c>
      <c r="M112" s="201">
        <f t="shared" si="42"/>
        <v>0</v>
      </c>
      <c r="N112" s="200">
        <f t="shared" si="43"/>
        <v>0</v>
      </c>
      <c r="O112" s="200">
        <f t="shared" si="44"/>
        <v>0</v>
      </c>
      <c r="P112" s="200">
        <f t="shared" si="45"/>
        <v>0</v>
      </c>
      <c r="Q112" s="200">
        <f t="shared" si="27"/>
        <v>0</v>
      </c>
    </row>
    <row r="113" spans="1:17" s="24" customFormat="1" ht="26.4">
      <c r="A113" s="197">
        <v>84</v>
      </c>
      <c r="B113" s="248"/>
      <c r="C113" s="211" t="s">
        <v>272</v>
      </c>
      <c r="D113" s="249"/>
      <c r="E113" s="235" t="s">
        <v>66</v>
      </c>
      <c r="F113" s="250">
        <v>5</v>
      </c>
      <c r="G113" s="243"/>
      <c r="H113" s="244"/>
      <c r="I113" s="245">
        <f t="shared" ref="I113:I115" si="46">ROUND(G113*H113,2)</f>
        <v>0</v>
      </c>
      <c r="J113" s="208"/>
      <c r="K113" s="246"/>
      <c r="L113" s="200">
        <f t="shared" si="41"/>
        <v>0</v>
      </c>
      <c r="M113" s="201">
        <f t="shared" si="42"/>
        <v>0</v>
      </c>
      <c r="N113" s="200">
        <f t="shared" si="43"/>
        <v>0</v>
      </c>
      <c r="O113" s="200">
        <f t="shared" si="44"/>
        <v>0</v>
      </c>
      <c r="P113" s="200">
        <f t="shared" si="45"/>
        <v>0</v>
      </c>
      <c r="Q113" s="200">
        <f t="shared" si="27"/>
        <v>0</v>
      </c>
    </row>
    <row r="114" spans="1:17" s="24" customFormat="1" ht="26.4">
      <c r="A114" s="197">
        <f t="shared" si="29"/>
        <v>85</v>
      </c>
      <c r="B114" s="248"/>
      <c r="C114" s="211" t="s">
        <v>273</v>
      </c>
      <c r="D114" s="249"/>
      <c r="E114" s="235" t="s">
        <v>66</v>
      </c>
      <c r="F114" s="250">
        <v>5</v>
      </c>
      <c r="G114" s="243"/>
      <c r="H114" s="244"/>
      <c r="I114" s="245">
        <f t="shared" si="46"/>
        <v>0</v>
      </c>
      <c r="J114" s="208"/>
      <c r="K114" s="246"/>
      <c r="L114" s="200">
        <f t="shared" si="41"/>
        <v>0</v>
      </c>
      <c r="M114" s="201">
        <f t="shared" si="42"/>
        <v>0</v>
      </c>
      <c r="N114" s="200">
        <f t="shared" si="43"/>
        <v>0</v>
      </c>
      <c r="O114" s="200">
        <f t="shared" si="44"/>
        <v>0</v>
      </c>
      <c r="P114" s="200">
        <f t="shared" si="45"/>
        <v>0</v>
      </c>
      <c r="Q114" s="200">
        <f t="shared" si="27"/>
        <v>0</v>
      </c>
    </row>
    <row r="115" spans="1:17" s="24" customFormat="1" ht="26.4">
      <c r="A115" s="197">
        <f t="shared" si="29"/>
        <v>86</v>
      </c>
      <c r="B115" s="248"/>
      <c r="C115" s="211" t="s">
        <v>274</v>
      </c>
      <c r="D115" s="249"/>
      <c r="E115" s="235" t="s">
        <v>66</v>
      </c>
      <c r="F115" s="250">
        <v>10</v>
      </c>
      <c r="G115" s="243"/>
      <c r="H115" s="244"/>
      <c r="I115" s="245">
        <f t="shared" si="46"/>
        <v>0</v>
      </c>
      <c r="J115" s="208"/>
      <c r="K115" s="246"/>
      <c r="L115" s="200">
        <f t="shared" si="41"/>
        <v>0</v>
      </c>
      <c r="M115" s="201">
        <f t="shared" si="42"/>
        <v>0</v>
      </c>
      <c r="N115" s="200">
        <f t="shared" si="43"/>
        <v>0</v>
      </c>
      <c r="O115" s="200">
        <f t="shared" si="44"/>
        <v>0</v>
      </c>
      <c r="P115" s="200">
        <f t="shared" si="45"/>
        <v>0</v>
      </c>
      <c r="Q115" s="200">
        <f t="shared" si="27"/>
        <v>0</v>
      </c>
    </row>
    <row r="116" spans="1:17" s="24" customFormat="1" ht="26.4">
      <c r="A116" s="197">
        <f t="shared" si="29"/>
        <v>87</v>
      </c>
      <c r="B116" s="248"/>
      <c r="C116" s="211" t="s">
        <v>277</v>
      </c>
      <c r="D116" s="251"/>
      <c r="E116" s="235" t="s">
        <v>75</v>
      </c>
      <c r="F116" s="250">
        <v>1</v>
      </c>
      <c r="G116" s="243"/>
      <c r="H116" s="244"/>
      <c r="I116" s="245"/>
      <c r="J116" s="208"/>
      <c r="K116" s="246"/>
      <c r="L116" s="200">
        <f t="shared" si="41"/>
        <v>0</v>
      </c>
      <c r="M116" s="201">
        <f t="shared" si="42"/>
        <v>0</v>
      </c>
      <c r="N116" s="200">
        <f t="shared" si="43"/>
        <v>0</v>
      </c>
      <c r="O116" s="200">
        <f t="shared" si="44"/>
        <v>0</v>
      </c>
      <c r="P116" s="200">
        <f t="shared" si="45"/>
        <v>0</v>
      </c>
      <c r="Q116" s="200">
        <f t="shared" si="27"/>
        <v>0</v>
      </c>
    </row>
    <row r="117" spans="1:17" s="24" customFormat="1" ht="26.4">
      <c r="A117" s="197">
        <f t="shared" si="29"/>
        <v>88</v>
      </c>
      <c r="B117" s="248"/>
      <c r="C117" s="211" t="s">
        <v>278</v>
      </c>
      <c r="D117" s="251" t="s">
        <v>107</v>
      </c>
      <c r="E117" s="235" t="s">
        <v>74</v>
      </c>
      <c r="F117" s="250">
        <v>1</v>
      </c>
      <c r="G117" s="243"/>
      <c r="H117" s="244"/>
      <c r="I117" s="245">
        <f t="shared" ref="I117:I122" si="47">ROUND(G117*H117,2)</f>
        <v>0</v>
      </c>
      <c r="J117" s="208"/>
      <c r="K117" s="246"/>
      <c r="L117" s="200">
        <f t="shared" si="41"/>
        <v>0</v>
      </c>
      <c r="M117" s="201">
        <f t="shared" si="42"/>
        <v>0</v>
      </c>
      <c r="N117" s="200">
        <f t="shared" si="43"/>
        <v>0</v>
      </c>
      <c r="O117" s="200">
        <f t="shared" si="44"/>
        <v>0</v>
      </c>
      <c r="P117" s="200">
        <f t="shared" si="45"/>
        <v>0</v>
      </c>
      <c r="Q117" s="200">
        <f t="shared" si="27"/>
        <v>0</v>
      </c>
    </row>
    <row r="118" spans="1:17" s="24" customFormat="1" ht="26.4">
      <c r="A118" s="197">
        <f t="shared" si="29"/>
        <v>89</v>
      </c>
      <c r="B118" s="248"/>
      <c r="C118" s="211" t="s">
        <v>280</v>
      </c>
      <c r="D118" s="251" t="s">
        <v>109</v>
      </c>
      <c r="E118" s="235" t="s">
        <v>74</v>
      </c>
      <c r="F118" s="250">
        <v>3</v>
      </c>
      <c r="G118" s="243"/>
      <c r="H118" s="244"/>
      <c r="I118" s="245">
        <f t="shared" si="47"/>
        <v>0</v>
      </c>
      <c r="J118" s="208"/>
      <c r="K118" s="246"/>
      <c r="L118" s="200">
        <f t="shared" si="41"/>
        <v>0</v>
      </c>
      <c r="M118" s="201">
        <f t="shared" si="42"/>
        <v>0</v>
      </c>
      <c r="N118" s="200">
        <f t="shared" si="43"/>
        <v>0</v>
      </c>
      <c r="O118" s="200">
        <f t="shared" si="44"/>
        <v>0</v>
      </c>
      <c r="P118" s="200">
        <f t="shared" si="45"/>
        <v>0</v>
      </c>
      <c r="Q118" s="200">
        <f t="shared" si="27"/>
        <v>0</v>
      </c>
    </row>
    <row r="119" spans="1:17" s="24" customFormat="1" ht="26.4">
      <c r="A119" s="197">
        <f t="shared" si="29"/>
        <v>90</v>
      </c>
      <c r="B119" s="248"/>
      <c r="C119" s="211" t="s">
        <v>281</v>
      </c>
      <c r="D119" s="251"/>
      <c r="E119" s="235" t="s">
        <v>74</v>
      </c>
      <c r="F119" s="250">
        <v>3</v>
      </c>
      <c r="G119" s="243"/>
      <c r="H119" s="244"/>
      <c r="I119" s="245">
        <f t="shared" si="47"/>
        <v>0</v>
      </c>
      <c r="J119" s="208"/>
      <c r="K119" s="246"/>
      <c r="L119" s="200">
        <f t="shared" si="41"/>
        <v>0</v>
      </c>
      <c r="M119" s="201">
        <f t="shared" si="42"/>
        <v>0</v>
      </c>
      <c r="N119" s="200">
        <f t="shared" si="43"/>
        <v>0</v>
      </c>
      <c r="O119" s="200">
        <f t="shared" si="44"/>
        <v>0</v>
      </c>
      <c r="P119" s="200">
        <f t="shared" si="45"/>
        <v>0</v>
      </c>
      <c r="Q119" s="200">
        <f t="shared" si="27"/>
        <v>0</v>
      </c>
    </row>
    <row r="120" spans="1:17" s="24" customFormat="1" ht="26.4">
      <c r="A120" s="197">
        <f t="shared" si="29"/>
        <v>91</v>
      </c>
      <c r="B120" s="248"/>
      <c r="C120" s="211" t="s">
        <v>283</v>
      </c>
      <c r="D120" s="251"/>
      <c r="E120" s="235" t="s">
        <v>74</v>
      </c>
      <c r="F120" s="250">
        <v>6</v>
      </c>
      <c r="G120" s="243"/>
      <c r="H120" s="244"/>
      <c r="I120" s="245">
        <f t="shared" si="47"/>
        <v>0</v>
      </c>
      <c r="J120" s="208"/>
      <c r="K120" s="246"/>
      <c r="L120" s="200">
        <f t="shared" si="41"/>
        <v>0</v>
      </c>
      <c r="M120" s="201">
        <f t="shared" si="42"/>
        <v>0</v>
      </c>
      <c r="N120" s="200">
        <f t="shared" si="43"/>
        <v>0</v>
      </c>
      <c r="O120" s="200">
        <f t="shared" si="44"/>
        <v>0</v>
      </c>
      <c r="P120" s="200">
        <f t="shared" si="45"/>
        <v>0</v>
      </c>
      <c r="Q120" s="200">
        <f t="shared" si="27"/>
        <v>0</v>
      </c>
    </row>
    <row r="121" spans="1:17" s="24" customFormat="1" ht="26.4">
      <c r="A121" s="197">
        <f t="shared" si="29"/>
        <v>92</v>
      </c>
      <c r="B121" s="248"/>
      <c r="C121" s="211" t="s">
        <v>284</v>
      </c>
      <c r="D121" s="235"/>
      <c r="E121" s="235" t="s">
        <v>74</v>
      </c>
      <c r="F121" s="250">
        <v>2</v>
      </c>
      <c r="G121" s="243"/>
      <c r="H121" s="244"/>
      <c r="I121" s="245">
        <f t="shared" si="47"/>
        <v>0</v>
      </c>
      <c r="J121" s="208"/>
      <c r="K121" s="246"/>
      <c r="L121" s="200">
        <f t="shared" si="41"/>
        <v>0</v>
      </c>
      <c r="M121" s="201">
        <f t="shared" si="42"/>
        <v>0</v>
      </c>
      <c r="N121" s="200">
        <f t="shared" si="43"/>
        <v>0</v>
      </c>
      <c r="O121" s="200">
        <f t="shared" si="44"/>
        <v>0</v>
      </c>
      <c r="P121" s="200">
        <f t="shared" si="45"/>
        <v>0</v>
      </c>
      <c r="Q121" s="200">
        <f t="shared" si="27"/>
        <v>0</v>
      </c>
    </row>
    <row r="122" spans="1:17" s="24" customFormat="1" ht="26.4">
      <c r="A122" s="197">
        <f t="shared" si="29"/>
        <v>93</v>
      </c>
      <c r="B122" s="248"/>
      <c r="C122" s="211" t="s">
        <v>285</v>
      </c>
      <c r="D122" s="235"/>
      <c r="E122" s="235" t="s">
        <v>74</v>
      </c>
      <c r="F122" s="250">
        <v>4</v>
      </c>
      <c r="G122" s="243"/>
      <c r="H122" s="244"/>
      <c r="I122" s="245">
        <f t="shared" si="47"/>
        <v>0</v>
      </c>
      <c r="J122" s="208"/>
      <c r="K122" s="246"/>
      <c r="L122" s="200">
        <f t="shared" si="41"/>
        <v>0</v>
      </c>
      <c r="M122" s="201">
        <f t="shared" si="42"/>
        <v>0</v>
      </c>
      <c r="N122" s="200">
        <f t="shared" si="43"/>
        <v>0</v>
      </c>
      <c r="O122" s="200">
        <f t="shared" si="44"/>
        <v>0</v>
      </c>
      <c r="P122" s="200">
        <f t="shared" si="45"/>
        <v>0</v>
      </c>
      <c r="Q122" s="200">
        <f t="shared" si="27"/>
        <v>0</v>
      </c>
    </row>
    <row r="123" spans="1:17" s="24" customFormat="1">
      <c r="A123" s="197">
        <f t="shared" si="29"/>
        <v>94</v>
      </c>
      <c r="B123" s="248"/>
      <c r="C123" s="247" t="s">
        <v>110</v>
      </c>
      <c r="D123" s="204"/>
      <c r="E123" s="235" t="s">
        <v>75</v>
      </c>
      <c r="F123" s="250">
        <v>1</v>
      </c>
      <c r="G123" s="243"/>
      <c r="H123" s="244"/>
      <c r="I123" s="245"/>
      <c r="J123" s="208"/>
      <c r="K123" s="246"/>
      <c r="L123" s="200">
        <f t="shared" si="41"/>
        <v>0</v>
      </c>
      <c r="M123" s="201">
        <f t="shared" si="42"/>
        <v>0</v>
      </c>
      <c r="N123" s="200">
        <f t="shared" si="43"/>
        <v>0</v>
      </c>
      <c r="O123" s="200">
        <f t="shared" si="44"/>
        <v>0</v>
      </c>
      <c r="P123" s="200">
        <f t="shared" si="45"/>
        <v>0</v>
      </c>
      <c r="Q123" s="200">
        <f t="shared" si="27"/>
        <v>0</v>
      </c>
    </row>
    <row r="124" spans="1:17" s="24" customFormat="1">
      <c r="A124" s="197">
        <f t="shared" si="29"/>
        <v>95</v>
      </c>
      <c r="B124" s="248"/>
      <c r="C124" s="247" t="s">
        <v>111</v>
      </c>
      <c r="D124" s="235"/>
      <c r="E124" s="235" t="s">
        <v>75</v>
      </c>
      <c r="F124" s="250">
        <v>1</v>
      </c>
      <c r="G124" s="243"/>
      <c r="H124" s="244"/>
      <c r="I124" s="245"/>
      <c r="J124" s="208"/>
      <c r="K124" s="246"/>
      <c r="L124" s="200">
        <f t="shared" si="41"/>
        <v>0</v>
      </c>
      <c r="M124" s="201">
        <f t="shared" si="42"/>
        <v>0</v>
      </c>
      <c r="N124" s="200">
        <f t="shared" si="43"/>
        <v>0</v>
      </c>
      <c r="O124" s="200">
        <f t="shared" si="44"/>
        <v>0</v>
      </c>
      <c r="P124" s="200">
        <f t="shared" si="45"/>
        <v>0</v>
      </c>
      <c r="Q124" s="200">
        <f t="shared" si="27"/>
        <v>0</v>
      </c>
    </row>
    <row r="125" spans="1:17" s="24" customFormat="1">
      <c r="A125" s="197">
        <f t="shared" si="29"/>
        <v>96</v>
      </c>
      <c r="B125" s="248"/>
      <c r="C125" s="247" t="s">
        <v>112</v>
      </c>
      <c r="D125" s="235"/>
      <c r="E125" s="235" t="s">
        <v>75</v>
      </c>
      <c r="F125" s="250">
        <v>1</v>
      </c>
      <c r="G125" s="243"/>
      <c r="H125" s="244"/>
      <c r="I125" s="245"/>
      <c r="J125" s="208"/>
      <c r="K125" s="246"/>
      <c r="L125" s="200">
        <f t="shared" si="41"/>
        <v>0</v>
      </c>
      <c r="M125" s="201">
        <f t="shared" si="42"/>
        <v>0</v>
      </c>
      <c r="N125" s="200">
        <f t="shared" si="43"/>
        <v>0</v>
      </c>
      <c r="O125" s="200">
        <f t="shared" si="44"/>
        <v>0</v>
      </c>
      <c r="P125" s="200">
        <f t="shared" si="45"/>
        <v>0</v>
      </c>
      <c r="Q125" s="200">
        <f t="shared" si="27"/>
        <v>0</v>
      </c>
    </row>
    <row r="126" spans="1:17" s="24" customFormat="1" ht="39.6">
      <c r="A126" s="197">
        <f t="shared" si="29"/>
        <v>97</v>
      </c>
      <c r="B126" s="248"/>
      <c r="C126" s="211" t="s">
        <v>113</v>
      </c>
      <c r="D126" s="235"/>
      <c r="E126" s="235" t="s">
        <v>75</v>
      </c>
      <c r="F126" s="235">
        <v>1</v>
      </c>
      <c r="G126" s="243"/>
      <c r="H126" s="244"/>
      <c r="I126" s="245"/>
      <c r="J126" s="208"/>
      <c r="K126" s="246"/>
      <c r="L126" s="200">
        <f t="shared" si="41"/>
        <v>0</v>
      </c>
      <c r="M126" s="201">
        <f t="shared" si="42"/>
        <v>0</v>
      </c>
      <c r="N126" s="200">
        <f t="shared" si="43"/>
        <v>0</v>
      </c>
      <c r="O126" s="200">
        <f t="shared" si="44"/>
        <v>0</v>
      </c>
      <c r="P126" s="200">
        <f t="shared" si="45"/>
        <v>0</v>
      </c>
      <c r="Q126" s="200">
        <f t="shared" si="27"/>
        <v>0</v>
      </c>
    </row>
    <row r="127" spans="1:17" s="24" customFormat="1" ht="26.4">
      <c r="A127" s="197"/>
      <c r="B127" s="239"/>
      <c r="C127" s="240" t="s">
        <v>119</v>
      </c>
      <c r="D127" s="241"/>
      <c r="E127" s="241"/>
      <c r="F127" s="241"/>
      <c r="G127" s="243"/>
      <c r="H127" s="244"/>
      <c r="I127" s="245"/>
      <c r="J127" s="208"/>
      <c r="K127" s="246"/>
      <c r="L127" s="200">
        <f t="shared" si="41"/>
        <v>0</v>
      </c>
      <c r="M127" s="201">
        <f t="shared" si="42"/>
        <v>0</v>
      </c>
      <c r="N127" s="200">
        <f t="shared" si="43"/>
        <v>0</v>
      </c>
      <c r="O127" s="200">
        <f t="shared" si="44"/>
        <v>0</v>
      </c>
      <c r="P127" s="200">
        <f t="shared" si="45"/>
        <v>0</v>
      </c>
      <c r="Q127" s="200">
        <f t="shared" si="27"/>
        <v>0</v>
      </c>
    </row>
    <row r="128" spans="1:17" s="24" customFormat="1" ht="26.4">
      <c r="A128" s="197">
        <f>A126+1</f>
        <v>98</v>
      </c>
      <c r="B128" s="252"/>
      <c r="C128" s="253" t="s">
        <v>300</v>
      </c>
      <c r="D128" s="204"/>
      <c r="E128" s="235" t="s">
        <v>66</v>
      </c>
      <c r="F128" s="204">
        <v>20</v>
      </c>
      <c r="G128" s="243"/>
      <c r="H128" s="244"/>
      <c r="I128" s="245">
        <f>ROUND(G128*H128,2)</f>
        <v>0</v>
      </c>
      <c r="J128" s="208"/>
      <c r="K128" s="246"/>
      <c r="L128" s="200">
        <f t="shared" si="41"/>
        <v>0</v>
      </c>
      <c r="M128" s="201">
        <f t="shared" si="42"/>
        <v>0</v>
      </c>
      <c r="N128" s="200">
        <f t="shared" si="43"/>
        <v>0</v>
      </c>
      <c r="O128" s="200">
        <f t="shared" si="44"/>
        <v>0</v>
      </c>
      <c r="P128" s="200">
        <f t="shared" si="45"/>
        <v>0</v>
      </c>
      <c r="Q128" s="200">
        <f t="shared" si="27"/>
        <v>0</v>
      </c>
    </row>
    <row r="129" spans="1:17" s="24" customFormat="1" ht="26.4">
      <c r="A129" s="197">
        <f t="shared" si="29"/>
        <v>99</v>
      </c>
      <c r="B129" s="252"/>
      <c r="C129" s="253" t="s">
        <v>301</v>
      </c>
      <c r="D129" s="204"/>
      <c r="E129" s="235" t="s">
        <v>66</v>
      </c>
      <c r="F129" s="204">
        <v>50</v>
      </c>
      <c r="G129" s="243"/>
      <c r="H129" s="244"/>
      <c r="I129" s="245">
        <f>ROUND(G129*H129,2)</f>
        <v>0</v>
      </c>
      <c r="J129" s="208"/>
      <c r="K129" s="246"/>
      <c r="L129" s="200">
        <f t="shared" si="41"/>
        <v>0</v>
      </c>
      <c r="M129" s="201">
        <f t="shared" si="42"/>
        <v>0</v>
      </c>
      <c r="N129" s="200">
        <f t="shared" si="43"/>
        <v>0</v>
      </c>
      <c r="O129" s="200">
        <f t="shared" si="44"/>
        <v>0</v>
      </c>
      <c r="P129" s="200">
        <f t="shared" si="45"/>
        <v>0</v>
      </c>
      <c r="Q129" s="200">
        <f t="shared" si="27"/>
        <v>0</v>
      </c>
    </row>
    <row r="130" spans="1:17" s="24" customFormat="1" ht="26.4">
      <c r="A130" s="197">
        <f t="shared" si="29"/>
        <v>100</v>
      </c>
      <c r="B130" s="252"/>
      <c r="C130" s="253" t="s">
        <v>302</v>
      </c>
      <c r="D130" s="204"/>
      <c r="E130" s="235" t="s">
        <v>66</v>
      </c>
      <c r="F130" s="204">
        <v>50</v>
      </c>
      <c r="G130" s="243"/>
      <c r="H130" s="244"/>
      <c r="I130" s="245">
        <f>ROUND(G130*H130,2)</f>
        <v>0</v>
      </c>
      <c r="J130" s="208"/>
      <c r="K130" s="246"/>
      <c r="L130" s="200">
        <f t="shared" si="41"/>
        <v>0</v>
      </c>
      <c r="M130" s="201">
        <f t="shared" si="42"/>
        <v>0</v>
      </c>
      <c r="N130" s="200">
        <f t="shared" si="43"/>
        <v>0</v>
      </c>
      <c r="O130" s="200">
        <f t="shared" si="44"/>
        <v>0</v>
      </c>
      <c r="P130" s="200">
        <f t="shared" si="45"/>
        <v>0</v>
      </c>
      <c r="Q130" s="200">
        <f t="shared" si="27"/>
        <v>0</v>
      </c>
    </row>
    <row r="131" spans="1:17" s="24" customFormat="1">
      <c r="A131" s="197">
        <f t="shared" si="29"/>
        <v>101</v>
      </c>
      <c r="B131" s="252"/>
      <c r="C131" s="253" t="s">
        <v>303</v>
      </c>
      <c r="D131" s="204"/>
      <c r="E131" s="235" t="s">
        <v>74</v>
      </c>
      <c r="F131" s="204">
        <v>5</v>
      </c>
      <c r="G131" s="243"/>
      <c r="H131" s="244"/>
      <c r="I131" s="245">
        <f t="shared" ref="I131" si="48">ROUND(G131*H131,2)</f>
        <v>0</v>
      </c>
      <c r="J131" s="208"/>
      <c r="K131" s="246"/>
      <c r="L131" s="200">
        <f t="shared" si="41"/>
        <v>0</v>
      </c>
      <c r="M131" s="201">
        <f t="shared" si="42"/>
        <v>0</v>
      </c>
      <c r="N131" s="200">
        <f t="shared" si="43"/>
        <v>0</v>
      </c>
      <c r="O131" s="200">
        <f t="shared" si="44"/>
        <v>0</v>
      </c>
      <c r="P131" s="200">
        <f t="shared" si="45"/>
        <v>0</v>
      </c>
      <c r="Q131" s="200">
        <f t="shared" ref="Q131:Q172" si="49">SUM(N131:P131)</f>
        <v>0</v>
      </c>
    </row>
    <row r="132" spans="1:17" s="24" customFormat="1">
      <c r="A132" s="197">
        <f t="shared" si="29"/>
        <v>102</v>
      </c>
      <c r="B132" s="252"/>
      <c r="C132" s="318" t="s">
        <v>120</v>
      </c>
      <c r="D132" s="204"/>
      <c r="E132" s="235" t="s">
        <v>75</v>
      </c>
      <c r="F132" s="204">
        <v>1</v>
      </c>
      <c r="G132" s="243"/>
      <c r="H132" s="244"/>
      <c r="I132" s="245"/>
      <c r="J132" s="208"/>
      <c r="K132" s="246"/>
      <c r="L132" s="200">
        <f t="shared" si="41"/>
        <v>0</v>
      </c>
      <c r="M132" s="201">
        <f t="shared" si="42"/>
        <v>0</v>
      </c>
      <c r="N132" s="200">
        <f t="shared" si="43"/>
        <v>0</v>
      </c>
      <c r="O132" s="200">
        <f t="shared" si="44"/>
        <v>0</v>
      </c>
      <c r="P132" s="200">
        <f t="shared" si="45"/>
        <v>0</v>
      </c>
      <c r="Q132" s="200">
        <f t="shared" si="49"/>
        <v>0</v>
      </c>
    </row>
    <row r="133" spans="1:17" s="24" customFormat="1">
      <c r="A133" s="197"/>
      <c r="B133" s="254"/>
      <c r="C133" s="237" t="s">
        <v>123</v>
      </c>
      <c r="D133" s="238"/>
      <c r="E133" s="238"/>
      <c r="F133" s="238"/>
      <c r="G133" s="243"/>
      <c r="H133" s="244"/>
      <c r="I133" s="245"/>
      <c r="J133" s="208"/>
      <c r="K133" s="246"/>
      <c r="L133" s="200">
        <f t="shared" si="41"/>
        <v>0</v>
      </c>
      <c r="M133" s="201">
        <f t="shared" si="42"/>
        <v>0</v>
      </c>
      <c r="N133" s="200">
        <f t="shared" si="43"/>
        <v>0</v>
      </c>
      <c r="O133" s="200">
        <f t="shared" si="44"/>
        <v>0</v>
      </c>
      <c r="P133" s="200">
        <f t="shared" si="45"/>
        <v>0</v>
      </c>
      <c r="Q133" s="200">
        <f t="shared" si="49"/>
        <v>0</v>
      </c>
    </row>
    <row r="134" spans="1:17" s="24" customFormat="1">
      <c r="A134" s="197"/>
      <c r="B134" s="239"/>
      <c r="C134" s="240" t="s">
        <v>445</v>
      </c>
      <c r="D134" s="241"/>
      <c r="E134" s="241"/>
      <c r="F134" s="241"/>
      <c r="G134" s="243"/>
      <c r="H134" s="244"/>
      <c r="I134" s="245"/>
      <c r="J134" s="208"/>
      <c r="K134" s="246"/>
      <c r="L134" s="200">
        <f t="shared" si="41"/>
        <v>0</v>
      </c>
      <c r="M134" s="201">
        <f t="shared" si="42"/>
        <v>0</v>
      </c>
      <c r="N134" s="200">
        <f t="shared" si="43"/>
        <v>0</v>
      </c>
      <c r="O134" s="200">
        <f t="shared" si="44"/>
        <v>0</v>
      </c>
      <c r="P134" s="200">
        <f t="shared" si="45"/>
        <v>0</v>
      </c>
      <c r="Q134" s="200">
        <f t="shared" si="49"/>
        <v>0</v>
      </c>
    </row>
    <row r="135" spans="1:17" s="24" customFormat="1" ht="26.4">
      <c r="A135" s="197">
        <f>A132+1</f>
        <v>103</v>
      </c>
      <c r="B135" s="242"/>
      <c r="C135" s="324" t="s">
        <v>437</v>
      </c>
      <c r="D135" s="235"/>
      <c r="E135" s="235" t="s">
        <v>65</v>
      </c>
      <c r="F135" s="235">
        <v>1</v>
      </c>
      <c r="G135" s="243"/>
      <c r="H135" s="244"/>
      <c r="I135" s="245">
        <f t="shared" ref="I135:I140" si="50">ROUND(G135*H135,2)</f>
        <v>0</v>
      </c>
      <c r="J135" s="208"/>
      <c r="K135" s="246"/>
      <c r="L135" s="200">
        <f t="shared" si="41"/>
        <v>0</v>
      </c>
      <c r="M135" s="201">
        <f t="shared" si="42"/>
        <v>0</v>
      </c>
      <c r="N135" s="200">
        <f t="shared" si="43"/>
        <v>0</v>
      </c>
      <c r="O135" s="200">
        <f t="shared" si="44"/>
        <v>0</v>
      </c>
      <c r="P135" s="200">
        <f t="shared" si="45"/>
        <v>0</v>
      </c>
      <c r="Q135" s="200">
        <f t="shared" si="49"/>
        <v>0</v>
      </c>
    </row>
    <row r="136" spans="1:17" s="24" customFormat="1" ht="39.6">
      <c r="A136" s="197">
        <f t="shared" ref="A136:A172" si="51">A135+1</f>
        <v>104</v>
      </c>
      <c r="B136" s="242"/>
      <c r="C136" s="211" t="s">
        <v>440</v>
      </c>
      <c r="D136" s="235"/>
      <c r="E136" s="235" t="s">
        <v>65</v>
      </c>
      <c r="F136" s="235">
        <v>1</v>
      </c>
      <c r="G136" s="243"/>
      <c r="H136" s="244"/>
      <c r="I136" s="245">
        <f t="shared" si="50"/>
        <v>0</v>
      </c>
      <c r="J136" s="208"/>
      <c r="K136" s="246"/>
      <c r="L136" s="200">
        <f t="shared" si="41"/>
        <v>0</v>
      </c>
      <c r="M136" s="201">
        <f t="shared" si="42"/>
        <v>0</v>
      </c>
      <c r="N136" s="200">
        <f t="shared" si="43"/>
        <v>0</v>
      </c>
      <c r="O136" s="200">
        <f t="shared" si="44"/>
        <v>0</v>
      </c>
      <c r="P136" s="200">
        <f t="shared" si="45"/>
        <v>0</v>
      </c>
      <c r="Q136" s="200">
        <f t="shared" si="49"/>
        <v>0</v>
      </c>
    </row>
    <row r="137" spans="1:17" s="24" customFormat="1">
      <c r="A137" s="197">
        <f t="shared" si="51"/>
        <v>105</v>
      </c>
      <c r="B137" s="242"/>
      <c r="C137" s="211" t="s">
        <v>438</v>
      </c>
      <c r="D137" s="235"/>
      <c r="E137" s="235" t="s">
        <v>65</v>
      </c>
      <c r="F137" s="235">
        <v>1</v>
      </c>
      <c r="G137" s="243"/>
      <c r="H137" s="244"/>
      <c r="I137" s="245">
        <f t="shared" si="50"/>
        <v>0</v>
      </c>
      <c r="J137" s="208"/>
      <c r="K137" s="246"/>
      <c r="L137" s="200">
        <f t="shared" si="41"/>
        <v>0</v>
      </c>
      <c r="M137" s="201">
        <f t="shared" si="42"/>
        <v>0</v>
      </c>
      <c r="N137" s="200">
        <f t="shared" si="43"/>
        <v>0</v>
      </c>
      <c r="O137" s="200">
        <f t="shared" si="44"/>
        <v>0</v>
      </c>
      <c r="P137" s="200">
        <f t="shared" si="45"/>
        <v>0</v>
      </c>
      <c r="Q137" s="200">
        <f t="shared" si="49"/>
        <v>0</v>
      </c>
    </row>
    <row r="138" spans="1:17" s="24" customFormat="1">
      <c r="A138" s="197">
        <f t="shared" si="51"/>
        <v>106</v>
      </c>
      <c r="B138" s="242"/>
      <c r="C138" s="324" t="s">
        <v>433</v>
      </c>
      <c r="D138" s="235"/>
      <c r="E138" s="235" t="s">
        <v>66</v>
      </c>
      <c r="F138" s="235">
        <v>35</v>
      </c>
      <c r="G138" s="243"/>
      <c r="H138" s="244"/>
      <c r="I138" s="245">
        <f t="shared" si="50"/>
        <v>0</v>
      </c>
      <c r="J138" s="208"/>
      <c r="K138" s="246"/>
      <c r="L138" s="200">
        <f t="shared" si="41"/>
        <v>0</v>
      </c>
      <c r="M138" s="201">
        <f t="shared" si="42"/>
        <v>0</v>
      </c>
      <c r="N138" s="200">
        <f t="shared" si="43"/>
        <v>0</v>
      </c>
      <c r="O138" s="200">
        <f t="shared" si="44"/>
        <v>0</v>
      </c>
      <c r="P138" s="200">
        <f t="shared" si="45"/>
        <v>0</v>
      </c>
      <c r="Q138" s="200">
        <f t="shared" si="49"/>
        <v>0</v>
      </c>
    </row>
    <row r="139" spans="1:17" s="24" customFormat="1">
      <c r="A139" s="197">
        <f t="shared" si="51"/>
        <v>107</v>
      </c>
      <c r="B139" s="242"/>
      <c r="C139" s="324" t="s">
        <v>434</v>
      </c>
      <c r="D139" s="235"/>
      <c r="E139" s="235" t="s">
        <v>66</v>
      </c>
      <c r="F139" s="235">
        <v>120</v>
      </c>
      <c r="G139" s="243"/>
      <c r="H139" s="244"/>
      <c r="I139" s="245">
        <f t="shared" si="50"/>
        <v>0</v>
      </c>
      <c r="J139" s="208"/>
      <c r="K139" s="246"/>
      <c r="L139" s="200">
        <f t="shared" si="41"/>
        <v>0</v>
      </c>
      <c r="M139" s="201">
        <f t="shared" si="42"/>
        <v>0</v>
      </c>
      <c r="N139" s="200">
        <f t="shared" si="43"/>
        <v>0</v>
      </c>
      <c r="O139" s="200">
        <f t="shared" si="44"/>
        <v>0</v>
      </c>
      <c r="P139" s="200">
        <f t="shared" si="45"/>
        <v>0</v>
      </c>
      <c r="Q139" s="200">
        <f t="shared" si="49"/>
        <v>0</v>
      </c>
    </row>
    <row r="140" spans="1:17" s="24" customFormat="1">
      <c r="A140" s="197">
        <f t="shared" si="51"/>
        <v>108</v>
      </c>
      <c r="B140" s="242"/>
      <c r="C140" s="324" t="s">
        <v>435</v>
      </c>
      <c r="D140" s="235"/>
      <c r="E140" s="235" t="s">
        <v>66</v>
      </c>
      <c r="F140" s="235">
        <v>20</v>
      </c>
      <c r="G140" s="243"/>
      <c r="H140" s="244"/>
      <c r="I140" s="245">
        <f t="shared" si="50"/>
        <v>0</v>
      </c>
      <c r="J140" s="208"/>
      <c r="K140" s="246"/>
      <c r="L140" s="200">
        <f t="shared" si="41"/>
        <v>0</v>
      </c>
      <c r="M140" s="201">
        <f t="shared" si="42"/>
        <v>0</v>
      </c>
      <c r="N140" s="200">
        <f t="shared" si="43"/>
        <v>0</v>
      </c>
      <c r="O140" s="200">
        <f t="shared" si="44"/>
        <v>0</v>
      </c>
      <c r="P140" s="200">
        <f t="shared" si="45"/>
        <v>0</v>
      </c>
      <c r="Q140" s="200">
        <f t="shared" si="49"/>
        <v>0</v>
      </c>
    </row>
    <row r="141" spans="1:17" s="24" customFormat="1">
      <c r="A141" s="197"/>
      <c r="B141" s="239"/>
      <c r="C141" s="240" t="s">
        <v>99</v>
      </c>
      <c r="D141" s="241"/>
      <c r="E141" s="241"/>
      <c r="F141" s="241"/>
      <c r="G141" s="243"/>
      <c r="H141" s="244"/>
      <c r="I141" s="245"/>
      <c r="J141" s="208"/>
      <c r="K141" s="246"/>
      <c r="L141" s="200">
        <f t="shared" si="41"/>
        <v>0</v>
      </c>
      <c r="M141" s="201">
        <f t="shared" si="42"/>
        <v>0</v>
      </c>
      <c r="N141" s="200">
        <f t="shared" si="43"/>
        <v>0</v>
      </c>
      <c r="O141" s="200">
        <f t="shared" si="44"/>
        <v>0</v>
      </c>
      <c r="P141" s="200">
        <f t="shared" si="45"/>
        <v>0</v>
      </c>
      <c r="Q141" s="200">
        <f t="shared" si="49"/>
        <v>0</v>
      </c>
    </row>
    <row r="142" spans="1:17" s="24" customFormat="1" ht="39.6">
      <c r="A142" s="323" t="s">
        <v>415</v>
      </c>
      <c r="B142" s="242"/>
      <c r="C142" s="211" t="s">
        <v>421</v>
      </c>
      <c r="D142" s="235" t="s">
        <v>100</v>
      </c>
      <c r="E142" s="235" t="s">
        <v>65</v>
      </c>
      <c r="F142" s="235">
        <v>1</v>
      </c>
      <c r="G142" s="243"/>
      <c r="H142" s="244"/>
      <c r="I142" s="245">
        <f t="shared" ref="I142:I143" si="52">ROUND(G142*H142,2)</f>
        <v>0</v>
      </c>
      <c r="J142" s="208"/>
      <c r="K142" s="246"/>
      <c r="L142" s="200">
        <f t="shared" ref="L142:L172" si="53">SUM(I142:K142)</f>
        <v>0</v>
      </c>
      <c r="M142" s="201">
        <f t="shared" ref="M142:M172" si="54">ROUND(G142*F142,2)</f>
        <v>0</v>
      </c>
      <c r="N142" s="200">
        <f t="shared" ref="N142:N172" si="55">ROUND(I142*F142,2)</f>
        <v>0</v>
      </c>
      <c r="O142" s="200">
        <f t="shared" ref="O142:O172" si="56">ROUND(J142*F142,2)</f>
        <v>0</v>
      </c>
      <c r="P142" s="200">
        <f t="shared" ref="P142:P172" si="57">ROUND(K142*F142,2)</f>
        <v>0</v>
      </c>
      <c r="Q142" s="200">
        <f t="shared" si="49"/>
        <v>0</v>
      </c>
    </row>
    <row r="143" spans="1:17" s="24" customFormat="1" ht="39.6">
      <c r="A143" s="323" t="s">
        <v>416</v>
      </c>
      <c r="B143" s="242"/>
      <c r="C143" s="211" t="s">
        <v>422</v>
      </c>
      <c r="D143" s="235" t="s">
        <v>101</v>
      </c>
      <c r="E143" s="235" t="s">
        <v>65</v>
      </c>
      <c r="F143" s="235">
        <v>1</v>
      </c>
      <c r="G143" s="243"/>
      <c r="H143" s="244"/>
      <c r="I143" s="245">
        <f t="shared" si="52"/>
        <v>0</v>
      </c>
      <c r="J143" s="208"/>
      <c r="K143" s="246"/>
      <c r="L143" s="200">
        <f t="shared" si="53"/>
        <v>0</v>
      </c>
      <c r="M143" s="201">
        <f t="shared" si="54"/>
        <v>0</v>
      </c>
      <c r="N143" s="200">
        <f t="shared" si="55"/>
        <v>0</v>
      </c>
      <c r="O143" s="200">
        <f t="shared" si="56"/>
        <v>0</v>
      </c>
      <c r="P143" s="200">
        <f t="shared" si="57"/>
        <v>0</v>
      </c>
      <c r="Q143" s="200">
        <f t="shared" si="49"/>
        <v>0</v>
      </c>
    </row>
    <row r="144" spans="1:17" s="24" customFormat="1">
      <c r="A144" s="197"/>
      <c r="B144" s="239"/>
      <c r="C144" s="240" t="s">
        <v>103</v>
      </c>
      <c r="D144" s="241"/>
      <c r="E144" s="241"/>
      <c r="F144" s="241"/>
      <c r="G144" s="243"/>
      <c r="H144" s="244"/>
      <c r="I144" s="245"/>
      <c r="J144" s="208"/>
      <c r="K144" s="246"/>
      <c r="L144" s="200">
        <f t="shared" si="53"/>
        <v>0</v>
      </c>
      <c r="M144" s="201">
        <f t="shared" si="54"/>
        <v>0</v>
      </c>
      <c r="N144" s="200">
        <f t="shared" si="55"/>
        <v>0</v>
      </c>
      <c r="O144" s="200">
        <f t="shared" si="56"/>
        <v>0</v>
      </c>
      <c r="P144" s="200">
        <f t="shared" si="57"/>
        <v>0</v>
      </c>
      <c r="Q144" s="200">
        <f t="shared" si="49"/>
        <v>0</v>
      </c>
    </row>
    <row r="145" spans="1:17" s="24" customFormat="1" ht="26.4">
      <c r="A145" s="323" t="s">
        <v>417</v>
      </c>
      <c r="B145" s="239"/>
      <c r="C145" s="247" t="s">
        <v>423</v>
      </c>
      <c r="D145" s="235"/>
      <c r="E145" s="235" t="s">
        <v>66</v>
      </c>
      <c r="F145" s="235">
        <f>3*20</f>
        <v>60</v>
      </c>
      <c r="G145" s="243"/>
      <c r="H145" s="244"/>
      <c r="I145" s="245">
        <f t="shared" ref="I145:I149" si="58">ROUND(G145*H145,2)</f>
        <v>0</v>
      </c>
      <c r="J145" s="208"/>
      <c r="K145" s="246"/>
      <c r="L145" s="200">
        <f t="shared" si="53"/>
        <v>0</v>
      </c>
      <c r="M145" s="201">
        <f t="shared" si="54"/>
        <v>0</v>
      </c>
      <c r="N145" s="200">
        <f t="shared" si="55"/>
        <v>0</v>
      </c>
      <c r="O145" s="200">
        <f t="shared" si="56"/>
        <v>0</v>
      </c>
      <c r="P145" s="200">
        <f t="shared" si="57"/>
        <v>0</v>
      </c>
      <c r="Q145" s="200">
        <f t="shared" si="49"/>
        <v>0</v>
      </c>
    </row>
    <row r="146" spans="1:17" s="24" customFormat="1" ht="39.6">
      <c r="A146" s="323" t="s">
        <v>418</v>
      </c>
      <c r="B146" s="239"/>
      <c r="C146" s="247" t="s">
        <v>424</v>
      </c>
      <c r="D146" s="235" t="s">
        <v>104</v>
      </c>
      <c r="E146" s="235" t="s">
        <v>74</v>
      </c>
      <c r="F146" s="235">
        <v>6</v>
      </c>
      <c r="G146" s="243"/>
      <c r="H146" s="244"/>
      <c r="I146" s="245">
        <f t="shared" si="58"/>
        <v>0</v>
      </c>
      <c r="J146" s="208"/>
      <c r="K146" s="246"/>
      <c r="L146" s="200">
        <f t="shared" si="53"/>
        <v>0</v>
      </c>
      <c r="M146" s="201">
        <f t="shared" si="54"/>
        <v>0</v>
      </c>
      <c r="N146" s="200">
        <f t="shared" si="55"/>
        <v>0</v>
      </c>
      <c r="O146" s="200">
        <f t="shared" si="56"/>
        <v>0</v>
      </c>
      <c r="P146" s="200">
        <f t="shared" si="57"/>
        <v>0</v>
      </c>
      <c r="Q146" s="200">
        <f t="shared" si="49"/>
        <v>0</v>
      </c>
    </row>
    <row r="147" spans="1:17" s="24" customFormat="1" ht="26.4">
      <c r="A147" s="323" t="s">
        <v>419</v>
      </c>
      <c r="B147" s="239"/>
      <c r="C147" s="247" t="s">
        <v>425</v>
      </c>
      <c r="D147" s="235"/>
      <c r="E147" s="235" t="s">
        <v>66</v>
      </c>
      <c r="F147" s="235">
        <f>(12*15)+(4*15)+(4*20)</f>
        <v>320</v>
      </c>
      <c r="G147" s="243"/>
      <c r="H147" s="244"/>
      <c r="I147" s="245">
        <f t="shared" si="58"/>
        <v>0</v>
      </c>
      <c r="J147" s="208"/>
      <c r="K147" s="246"/>
      <c r="L147" s="200">
        <f t="shared" si="53"/>
        <v>0</v>
      </c>
      <c r="M147" s="201">
        <f t="shared" si="54"/>
        <v>0</v>
      </c>
      <c r="N147" s="200">
        <f t="shared" si="55"/>
        <v>0</v>
      </c>
      <c r="O147" s="200">
        <f t="shared" si="56"/>
        <v>0</v>
      </c>
      <c r="P147" s="200">
        <f t="shared" si="57"/>
        <v>0</v>
      </c>
      <c r="Q147" s="200">
        <f t="shared" si="49"/>
        <v>0</v>
      </c>
    </row>
    <row r="148" spans="1:17" s="24" customFormat="1" ht="39.6">
      <c r="A148" s="323" t="s">
        <v>420</v>
      </c>
      <c r="B148" s="239"/>
      <c r="C148" s="247" t="s">
        <v>426</v>
      </c>
      <c r="D148" s="235"/>
      <c r="E148" s="235" t="s">
        <v>74</v>
      </c>
      <c r="F148" s="235">
        <f>24+16</f>
        <v>40</v>
      </c>
      <c r="G148" s="243"/>
      <c r="H148" s="244"/>
      <c r="I148" s="245">
        <f t="shared" si="58"/>
        <v>0</v>
      </c>
      <c r="J148" s="208"/>
      <c r="K148" s="246"/>
      <c r="L148" s="200">
        <f t="shared" si="53"/>
        <v>0</v>
      </c>
      <c r="M148" s="201">
        <f t="shared" si="54"/>
        <v>0</v>
      </c>
      <c r="N148" s="200">
        <f t="shared" si="55"/>
        <v>0</v>
      </c>
      <c r="O148" s="200">
        <f t="shared" si="56"/>
        <v>0</v>
      </c>
      <c r="P148" s="200">
        <f t="shared" si="57"/>
        <v>0</v>
      </c>
      <c r="Q148" s="200">
        <f t="shared" si="49"/>
        <v>0</v>
      </c>
    </row>
    <row r="149" spans="1:17" s="24" customFormat="1">
      <c r="A149" s="197">
        <v>115</v>
      </c>
      <c r="B149" s="239"/>
      <c r="C149" s="211" t="s">
        <v>198</v>
      </c>
      <c r="D149" s="235"/>
      <c r="E149" s="235" t="s">
        <v>66</v>
      </c>
      <c r="F149" s="235">
        <f>20+20+25+30+35</f>
        <v>130</v>
      </c>
      <c r="G149" s="243"/>
      <c r="H149" s="244"/>
      <c r="I149" s="245">
        <f t="shared" si="58"/>
        <v>0</v>
      </c>
      <c r="J149" s="208"/>
      <c r="K149" s="246"/>
      <c r="L149" s="200">
        <f t="shared" si="53"/>
        <v>0</v>
      </c>
      <c r="M149" s="201">
        <f t="shared" si="54"/>
        <v>0</v>
      </c>
      <c r="N149" s="200">
        <f t="shared" si="55"/>
        <v>0</v>
      </c>
      <c r="O149" s="200">
        <f t="shared" si="56"/>
        <v>0</v>
      </c>
      <c r="P149" s="200">
        <f t="shared" si="57"/>
        <v>0</v>
      </c>
      <c r="Q149" s="200">
        <f t="shared" si="49"/>
        <v>0</v>
      </c>
    </row>
    <row r="150" spans="1:17" s="24" customFormat="1" ht="26.4">
      <c r="A150" s="197"/>
      <c r="B150" s="239"/>
      <c r="C150" s="240" t="s">
        <v>106</v>
      </c>
      <c r="D150" s="241"/>
      <c r="E150" s="241"/>
      <c r="F150" s="241"/>
      <c r="G150" s="243"/>
      <c r="H150" s="244"/>
      <c r="I150" s="245"/>
      <c r="J150" s="208"/>
      <c r="K150" s="246"/>
      <c r="L150" s="200">
        <f t="shared" si="53"/>
        <v>0</v>
      </c>
      <c r="M150" s="201">
        <f t="shared" si="54"/>
        <v>0</v>
      </c>
      <c r="N150" s="200">
        <f t="shared" si="55"/>
        <v>0</v>
      </c>
      <c r="O150" s="200">
        <f t="shared" si="56"/>
        <v>0</v>
      </c>
      <c r="P150" s="200">
        <f t="shared" si="57"/>
        <v>0</v>
      </c>
      <c r="Q150" s="200">
        <f t="shared" si="49"/>
        <v>0</v>
      </c>
    </row>
    <row r="151" spans="1:17" s="24" customFormat="1" ht="26.4">
      <c r="A151" s="197">
        <f>A149+1</f>
        <v>116</v>
      </c>
      <c r="B151" s="248"/>
      <c r="C151" s="211" t="s">
        <v>274</v>
      </c>
      <c r="D151" s="249"/>
      <c r="E151" s="235" t="s">
        <v>66</v>
      </c>
      <c r="F151" s="250">
        <v>10</v>
      </c>
      <c r="G151" s="243"/>
      <c r="H151" s="244"/>
      <c r="I151" s="245">
        <f t="shared" ref="I151" si="59">ROUND(G151*H151,2)</f>
        <v>0</v>
      </c>
      <c r="J151" s="208"/>
      <c r="K151" s="246"/>
      <c r="L151" s="200">
        <f t="shared" si="53"/>
        <v>0</v>
      </c>
      <c r="M151" s="201">
        <f t="shared" si="54"/>
        <v>0</v>
      </c>
      <c r="N151" s="200">
        <f t="shared" si="55"/>
        <v>0</v>
      </c>
      <c r="O151" s="200">
        <f t="shared" si="56"/>
        <v>0</v>
      </c>
      <c r="P151" s="200">
        <f t="shared" si="57"/>
        <v>0</v>
      </c>
      <c r="Q151" s="200">
        <f t="shared" si="49"/>
        <v>0</v>
      </c>
    </row>
    <row r="152" spans="1:17" s="24" customFormat="1" ht="26.4">
      <c r="A152" s="197">
        <f t="shared" si="51"/>
        <v>117</v>
      </c>
      <c r="B152" s="248"/>
      <c r="C152" s="211" t="s">
        <v>277</v>
      </c>
      <c r="D152" s="251"/>
      <c r="E152" s="235" t="s">
        <v>75</v>
      </c>
      <c r="F152" s="250">
        <v>1</v>
      </c>
      <c r="G152" s="243"/>
      <c r="H152" s="244"/>
      <c r="I152" s="245"/>
      <c r="J152" s="208"/>
      <c r="K152" s="246"/>
      <c r="L152" s="200">
        <f t="shared" si="53"/>
        <v>0</v>
      </c>
      <c r="M152" s="201">
        <f t="shared" si="54"/>
        <v>0</v>
      </c>
      <c r="N152" s="200">
        <f t="shared" si="55"/>
        <v>0</v>
      </c>
      <c r="O152" s="200">
        <f t="shared" si="56"/>
        <v>0</v>
      </c>
      <c r="P152" s="200">
        <f t="shared" si="57"/>
        <v>0</v>
      </c>
      <c r="Q152" s="200">
        <f t="shared" si="49"/>
        <v>0</v>
      </c>
    </row>
    <row r="153" spans="1:17" s="24" customFormat="1" ht="26.4">
      <c r="A153" s="197">
        <f t="shared" si="51"/>
        <v>118</v>
      </c>
      <c r="B153" s="248"/>
      <c r="C153" s="211" t="s">
        <v>278</v>
      </c>
      <c r="D153" s="251" t="s">
        <v>107</v>
      </c>
      <c r="E153" s="235" t="s">
        <v>74</v>
      </c>
      <c r="F153" s="250">
        <v>4</v>
      </c>
      <c r="G153" s="243"/>
      <c r="H153" s="244"/>
      <c r="I153" s="245">
        <f t="shared" ref="I153:I158" si="60">ROUND(G153*H153,2)</f>
        <v>0</v>
      </c>
      <c r="J153" s="208"/>
      <c r="K153" s="246"/>
      <c r="L153" s="200">
        <f t="shared" si="53"/>
        <v>0</v>
      </c>
      <c r="M153" s="201">
        <f t="shared" si="54"/>
        <v>0</v>
      </c>
      <c r="N153" s="200">
        <f t="shared" si="55"/>
        <v>0</v>
      </c>
      <c r="O153" s="200">
        <f t="shared" si="56"/>
        <v>0</v>
      </c>
      <c r="P153" s="200">
        <f t="shared" si="57"/>
        <v>0</v>
      </c>
      <c r="Q153" s="200">
        <f t="shared" si="49"/>
        <v>0</v>
      </c>
    </row>
    <row r="154" spans="1:17" s="24" customFormat="1" ht="26.4">
      <c r="A154" s="197">
        <f t="shared" si="51"/>
        <v>119</v>
      </c>
      <c r="B154" s="248"/>
      <c r="C154" s="211" t="s">
        <v>280</v>
      </c>
      <c r="D154" s="251" t="s">
        <v>109</v>
      </c>
      <c r="E154" s="235" t="s">
        <v>74</v>
      </c>
      <c r="F154" s="250">
        <v>3</v>
      </c>
      <c r="G154" s="243"/>
      <c r="H154" s="244"/>
      <c r="I154" s="245">
        <f t="shared" si="60"/>
        <v>0</v>
      </c>
      <c r="J154" s="208"/>
      <c r="K154" s="246"/>
      <c r="L154" s="200">
        <f t="shared" si="53"/>
        <v>0</v>
      </c>
      <c r="M154" s="201">
        <f t="shared" si="54"/>
        <v>0</v>
      </c>
      <c r="N154" s="200">
        <f t="shared" si="55"/>
        <v>0</v>
      </c>
      <c r="O154" s="200">
        <f t="shared" si="56"/>
        <v>0</v>
      </c>
      <c r="P154" s="200">
        <f t="shared" si="57"/>
        <v>0</v>
      </c>
      <c r="Q154" s="200">
        <f t="shared" si="49"/>
        <v>0</v>
      </c>
    </row>
    <row r="155" spans="1:17" s="24" customFormat="1" ht="26.4">
      <c r="A155" s="197">
        <f t="shared" si="51"/>
        <v>120</v>
      </c>
      <c r="B155" s="248"/>
      <c r="C155" s="211" t="s">
        <v>281</v>
      </c>
      <c r="D155" s="251"/>
      <c r="E155" s="235" t="s">
        <v>74</v>
      </c>
      <c r="F155" s="250">
        <v>12</v>
      </c>
      <c r="G155" s="243"/>
      <c r="H155" s="244"/>
      <c r="I155" s="245">
        <f t="shared" si="60"/>
        <v>0</v>
      </c>
      <c r="J155" s="208"/>
      <c r="K155" s="246"/>
      <c r="L155" s="200">
        <f t="shared" si="53"/>
        <v>0</v>
      </c>
      <c r="M155" s="201">
        <f t="shared" si="54"/>
        <v>0</v>
      </c>
      <c r="N155" s="200">
        <f t="shared" si="55"/>
        <v>0</v>
      </c>
      <c r="O155" s="200">
        <f t="shared" si="56"/>
        <v>0</v>
      </c>
      <c r="P155" s="200">
        <f t="shared" si="57"/>
        <v>0</v>
      </c>
      <c r="Q155" s="200">
        <f t="shared" si="49"/>
        <v>0</v>
      </c>
    </row>
    <row r="156" spans="1:17" s="24" customFormat="1" ht="26.4">
      <c r="A156" s="197">
        <f t="shared" si="51"/>
        <v>121</v>
      </c>
      <c r="B156" s="248"/>
      <c r="C156" s="211" t="s">
        <v>283</v>
      </c>
      <c r="D156" s="251"/>
      <c r="E156" s="235" t="s">
        <v>74</v>
      </c>
      <c r="F156" s="250">
        <v>6</v>
      </c>
      <c r="G156" s="243"/>
      <c r="H156" s="244"/>
      <c r="I156" s="245">
        <f t="shared" si="60"/>
        <v>0</v>
      </c>
      <c r="J156" s="208"/>
      <c r="K156" s="246"/>
      <c r="L156" s="200">
        <f t="shared" si="53"/>
        <v>0</v>
      </c>
      <c r="M156" s="201">
        <f t="shared" si="54"/>
        <v>0</v>
      </c>
      <c r="N156" s="200">
        <f t="shared" si="55"/>
        <v>0</v>
      </c>
      <c r="O156" s="200">
        <f t="shared" si="56"/>
        <v>0</v>
      </c>
      <c r="P156" s="200">
        <f t="shared" si="57"/>
        <v>0</v>
      </c>
      <c r="Q156" s="200">
        <f t="shared" si="49"/>
        <v>0</v>
      </c>
    </row>
    <row r="157" spans="1:17" s="24" customFormat="1" ht="26.4">
      <c r="A157" s="197">
        <f t="shared" si="51"/>
        <v>122</v>
      </c>
      <c r="B157" s="248"/>
      <c r="C157" s="211" t="s">
        <v>284</v>
      </c>
      <c r="D157" s="235"/>
      <c r="E157" s="235" t="s">
        <v>74</v>
      </c>
      <c r="F157" s="250">
        <v>2</v>
      </c>
      <c r="G157" s="243"/>
      <c r="H157" s="244"/>
      <c r="I157" s="245">
        <f t="shared" si="60"/>
        <v>0</v>
      </c>
      <c r="J157" s="208"/>
      <c r="K157" s="246"/>
      <c r="L157" s="200">
        <f t="shared" si="53"/>
        <v>0</v>
      </c>
      <c r="M157" s="201">
        <f t="shared" si="54"/>
        <v>0</v>
      </c>
      <c r="N157" s="200">
        <f t="shared" si="55"/>
        <v>0</v>
      </c>
      <c r="O157" s="200">
        <f t="shared" si="56"/>
        <v>0</v>
      </c>
      <c r="P157" s="200">
        <f t="shared" si="57"/>
        <v>0</v>
      </c>
      <c r="Q157" s="200">
        <f t="shared" si="49"/>
        <v>0</v>
      </c>
    </row>
    <row r="158" spans="1:17" s="24" customFormat="1" ht="26.4">
      <c r="A158" s="197">
        <f t="shared" si="51"/>
        <v>123</v>
      </c>
      <c r="B158" s="248"/>
      <c r="C158" s="211" t="s">
        <v>285</v>
      </c>
      <c r="D158" s="235"/>
      <c r="E158" s="235" t="s">
        <v>74</v>
      </c>
      <c r="F158" s="250">
        <v>4</v>
      </c>
      <c r="G158" s="243"/>
      <c r="H158" s="244"/>
      <c r="I158" s="245">
        <f t="shared" si="60"/>
        <v>0</v>
      </c>
      <c r="J158" s="208"/>
      <c r="K158" s="246"/>
      <c r="L158" s="200">
        <f t="shared" si="53"/>
        <v>0</v>
      </c>
      <c r="M158" s="201">
        <f t="shared" si="54"/>
        <v>0</v>
      </c>
      <c r="N158" s="200">
        <f t="shared" si="55"/>
        <v>0</v>
      </c>
      <c r="O158" s="200">
        <f t="shared" si="56"/>
        <v>0</v>
      </c>
      <c r="P158" s="200">
        <f t="shared" si="57"/>
        <v>0</v>
      </c>
      <c r="Q158" s="200">
        <f t="shared" si="49"/>
        <v>0</v>
      </c>
    </row>
    <row r="159" spans="1:17" s="24" customFormat="1">
      <c r="A159" s="197">
        <f t="shared" si="51"/>
        <v>124</v>
      </c>
      <c r="B159" s="248"/>
      <c r="C159" s="211" t="s">
        <v>287</v>
      </c>
      <c r="D159" s="204"/>
      <c r="E159" s="235" t="s">
        <v>74</v>
      </c>
      <c r="F159" s="250">
        <v>10</v>
      </c>
      <c r="G159" s="243"/>
      <c r="H159" s="244"/>
      <c r="I159" s="245">
        <f t="shared" ref="I159" si="61">ROUND(G159*H159,2)</f>
        <v>0</v>
      </c>
      <c r="J159" s="208"/>
      <c r="K159" s="246"/>
      <c r="L159" s="200">
        <f t="shared" si="53"/>
        <v>0</v>
      </c>
      <c r="M159" s="201">
        <f t="shared" si="54"/>
        <v>0</v>
      </c>
      <c r="N159" s="200">
        <f t="shared" si="55"/>
        <v>0</v>
      </c>
      <c r="O159" s="200">
        <f t="shared" si="56"/>
        <v>0</v>
      </c>
      <c r="P159" s="200">
        <f t="shared" si="57"/>
        <v>0</v>
      </c>
      <c r="Q159" s="200">
        <f t="shared" si="49"/>
        <v>0</v>
      </c>
    </row>
    <row r="160" spans="1:17" s="24" customFormat="1">
      <c r="A160" s="197">
        <f t="shared" si="51"/>
        <v>125</v>
      </c>
      <c r="B160" s="248"/>
      <c r="C160" s="247" t="s">
        <v>314</v>
      </c>
      <c r="D160" s="204"/>
      <c r="E160" s="235" t="s">
        <v>75</v>
      </c>
      <c r="F160" s="250">
        <v>1</v>
      </c>
      <c r="G160" s="243"/>
      <c r="H160" s="244"/>
      <c r="I160" s="245"/>
      <c r="J160" s="208"/>
      <c r="K160" s="246"/>
      <c r="L160" s="200">
        <f t="shared" si="53"/>
        <v>0</v>
      </c>
      <c r="M160" s="201">
        <f t="shared" si="54"/>
        <v>0</v>
      </c>
      <c r="N160" s="200">
        <f t="shared" si="55"/>
        <v>0</v>
      </c>
      <c r="O160" s="200">
        <f t="shared" si="56"/>
        <v>0</v>
      </c>
      <c r="P160" s="200">
        <f t="shared" si="57"/>
        <v>0</v>
      </c>
      <c r="Q160" s="200">
        <f t="shared" si="49"/>
        <v>0</v>
      </c>
    </row>
    <row r="161" spans="1:17" s="24" customFormat="1">
      <c r="A161" s="197">
        <f t="shared" si="51"/>
        <v>126</v>
      </c>
      <c r="B161" s="248"/>
      <c r="C161" s="247" t="s">
        <v>315</v>
      </c>
      <c r="D161" s="235"/>
      <c r="E161" s="235" t="s">
        <v>75</v>
      </c>
      <c r="F161" s="250">
        <v>1</v>
      </c>
      <c r="G161" s="243"/>
      <c r="H161" s="244"/>
      <c r="I161" s="245"/>
      <c r="J161" s="208"/>
      <c r="K161" s="246"/>
      <c r="L161" s="200">
        <f t="shared" si="53"/>
        <v>0</v>
      </c>
      <c r="M161" s="201">
        <f t="shared" si="54"/>
        <v>0</v>
      </c>
      <c r="N161" s="200">
        <f t="shared" si="55"/>
        <v>0</v>
      </c>
      <c r="O161" s="200">
        <f t="shared" si="56"/>
        <v>0</v>
      </c>
      <c r="P161" s="200">
        <f t="shared" si="57"/>
        <v>0</v>
      </c>
      <c r="Q161" s="200">
        <f t="shared" si="49"/>
        <v>0</v>
      </c>
    </row>
    <row r="162" spans="1:17" s="24" customFormat="1">
      <c r="A162" s="197">
        <f t="shared" si="51"/>
        <v>127</v>
      </c>
      <c r="B162" s="248"/>
      <c r="C162" s="247" t="s">
        <v>112</v>
      </c>
      <c r="D162" s="235"/>
      <c r="E162" s="235" t="s">
        <v>75</v>
      </c>
      <c r="F162" s="250">
        <v>1</v>
      </c>
      <c r="G162" s="243"/>
      <c r="H162" s="244"/>
      <c r="I162" s="245"/>
      <c r="J162" s="208"/>
      <c r="K162" s="246"/>
      <c r="L162" s="200">
        <f t="shared" si="53"/>
        <v>0</v>
      </c>
      <c r="M162" s="201">
        <f t="shared" si="54"/>
        <v>0</v>
      </c>
      <c r="N162" s="200">
        <f t="shared" si="55"/>
        <v>0</v>
      </c>
      <c r="O162" s="200">
        <f t="shared" si="56"/>
        <v>0</v>
      </c>
      <c r="P162" s="200">
        <f t="shared" si="57"/>
        <v>0</v>
      </c>
      <c r="Q162" s="200">
        <f t="shared" si="49"/>
        <v>0</v>
      </c>
    </row>
    <row r="163" spans="1:17" s="24" customFormat="1" ht="39.6">
      <c r="A163" s="197">
        <f t="shared" si="51"/>
        <v>128</v>
      </c>
      <c r="B163" s="248"/>
      <c r="C163" s="211" t="s">
        <v>113</v>
      </c>
      <c r="D163" s="235"/>
      <c r="E163" s="235" t="s">
        <v>75</v>
      </c>
      <c r="F163" s="235">
        <v>1</v>
      </c>
      <c r="G163" s="243"/>
      <c r="H163" s="244"/>
      <c r="I163" s="245"/>
      <c r="J163" s="208"/>
      <c r="K163" s="246"/>
      <c r="L163" s="200">
        <f t="shared" si="53"/>
        <v>0</v>
      </c>
      <c r="M163" s="201">
        <f t="shared" si="54"/>
        <v>0</v>
      </c>
      <c r="N163" s="200">
        <f t="shared" si="55"/>
        <v>0</v>
      </c>
      <c r="O163" s="200">
        <f t="shared" si="56"/>
        <v>0</v>
      </c>
      <c r="P163" s="200">
        <f t="shared" si="57"/>
        <v>0</v>
      </c>
      <c r="Q163" s="200">
        <f t="shared" si="49"/>
        <v>0</v>
      </c>
    </row>
    <row r="164" spans="1:17" s="24" customFormat="1">
      <c r="A164" s="197"/>
      <c r="B164" s="239"/>
      <c r="C164" s="240" t="s">
        <v>124</v>
      </c>
      <c r="D164" s="241"/>
      <c r="E164" s="241"/>
      <c r="F164" s="241"/>
      <c r="G164" s="243"/>
      <c r="H164" s="244"/>
      <c r="I164" s="245"/>
      <c r="J164" s="208"/>
      <c r="K164" s="246"/>
      <c r="L164" s="200">
        <f t="shared" si="53"/>
        <v>0</v>
      </c>
      <c r="M164" s="201">
        <f t="shared" si="54"/>
        <v>0</v>
      </c>
      <c r="N164" s="200">
        <f t="shared" si="55"/>
        <v>0</v>
      </c>
      <c r="O164" s="200">
        <f t="shared" si="56"/>
        <v>0</v>
      </c>
      <c r="P164" s="200">
        <f t="shared" si="57"/>
        <v>0</v>
      </c>
      <c r="Q164" s="200">
        <f t="shared" si="49"/>
        <v>0</v>
      </c>
    </row>
    <row r="165" spans="1:17" s="24" customFormat="1">
      <c r="A165" s="197"/>
      <c r="B165" s="252"/>
      <c r="C165" s="241" t="s">
        <v>118</v>
      </c>
      <c r="D165" s="241"/>
      <c r="E165" s="241"/>
      <c r="F165" s="241"/>
      <c r="G165" s="243"/>
      <c r="H165" s="244"/>
      <c r="I165" s="245"/>
      <c r="J165" s="208"/>
      <c r="K165" s="246"/>
      <c r="L165" s="200">
        <f t="shared" si="53"/>
        <v>0</v>
      </c>
      <c r="M165" s="201">
        <f t="shared" si="54"/>
        <v>0</v>
      </c>
      <c r="N165" s="200">
        <f t="shared" si="55"/>
        <v>0</v>
      </c>
      <c r="O165" s="200">
        <f t="shared" si="56"/>
        <v>0</v>
      </c>
      <c r="P165" s="200">
        <f t="shared" si="57"/>
        <v>0</v>
      </c>
      <c r="Q165" s="200">
        <f t="shared" si="49"/>
        <v>0</v>
      </c>
    </row>
    <row r="166" spans="1:17" s="24" customFormat="1" ht="26.4">
      <c r="A166" s="197">
        <f>A163+1</f>
        <v>129</v>
      </c>
      <c r="B166" s="252"/>
      <c r="C166" s="253" t="s">
        <v>299</v>
      </c>
      <c r="D166" s="204"/>
      <c r="E166" s="235" t="s">
        <v>74</v>
      </c>
      <c r="F166" s="204">
        <v>5</v>
      </c>
      <c r="G166" s="243"/>
      <c r="H166" s="244"/>
      <c r="I166" s="245">
        <f t="shared" ref="I166" si="62">ROUND(G166*H166,2)</f>
        <v>0</v>
      </c>
      <c r="J166" s="208"/>
      <c r="K166" s="246"/>
      <c r="L166" s="200">
        <f t="shared" si="53"/>
        <v>0</v>
      </c>
      <c r="M166" s="201">
        <f t="shared" si="54"/>
        <v>0</v>
      </c>
      <c r="N166" s="200">
        <f t="shared" si="55"/>
        <v>0</v>
      </c>
      <c r="O166" s="200">
        <f t="shared" si="56"/>
        <v>0</v>
      </c>
      <c r="P166" s="200">
        <f t="shared" si="57"/>
        <v>0</v>
      </c>
      <c r="Q166" s="200">
        <f t="shared" si="49"/>
        <v>0</v>
      </c>
    </row>
    <row r="167" spans="1:17" s="24" customFormat="1" ht="26.4">
      <c r="A167" s="197"/>
      <c r="B167" s="239"/>
      <c r="C167" s="240" t="s">
        <v>119</v>
      </c>
      <c r="D167" s="241"/>
      <c r="E167" s="241"/>
      <c r="F167" s="241"/>
      <c r="G167" s="243"/>
      <c r="H167" s="244"/>
      <c r="I167" s="245"/>
      <c r="J167" s="208"/>
      <c r="K167" s="246"/>
      <c r="L167" s="200">
        <f t="shared" si="53"/>
        <v>0</v>
      </c>
      <c r="M167" s="201">
        <f t="shared" si="54"/>
        <v>0</v>
      </c>
      <c r="N167" s="200">
        <f t="shared" si="55"/>
        <v>0</v>
      </c>
      <c r="O167" s="200">
        <f t="shared" si="56"/>
        <v>0</v>
      </c>
      <c r="P167" s="200">
        <f t="shared" si="57"/>
        <v>0</v>
      </c>
      <c r="Q167" s="200">
        <f t="shared" si="49"/>
        <v>0</v>
      </c>
    </row>
    <row r="168" spans="1:17" s="24" customFormat="1" ht="26.4">
      <c r="A168" s="197">
        <f>A166+1</f>
        <v>130</v>
      </c>
      <c r="B168" s="252"/>
      <c r="C168" s="253" t="s">
        <v>300</v>
      </c>
      <c r="D168" s="204"/>
      <c r="E168" s="235" t="s">
        <v>66</v>
      </c>
      <c r="F168" s="204">
        <v>20</v>
      </c>
      <c r="G168" s="243"/>
      <c r="H168" s="244"/>
      <c r="I168" s="245">
        <f>ROUND(G168*H168,2)</f>
        <v>0</v>
      </c>
      <c r="J168" s="208"/>
      <c r="K168" s="246"/>
      <c r="L168" s="200">
        <f t="shared" si="53"/>
        <v>0</v>
      </c>
      <c r="M168" s="201">
        <f t="shared" si="54"/>
        <v>0</v>
      </c>
      <c r="N168" s="200">
        <f t="shared" si="55"/>
        <v>0</v>
      </c>
      <c r="O168" s="200">
        <f t="shared" si="56"/>
        <v>0</v>
      </c>
      <c r="P168" s="200">
        <f t="shared" si="57"/>
        <v>0</v>
      </c>
      <c r="Q168" s="200">
        <f t="shared" si="49"/>
        <v>0</v>
      </c>
    </row>
    <row r="169" spans="1:17" s="24" customFormat="1" ht="26.4">
      <c r="A169" s="197">
        <f t="shared" si="51"/>
        <v>131</v>
      </c>
      <c r="B169" s="252"/>
      <c r="C169" s="253" t="s">
        <v>301</v>
      </c>
      <c r="D169" s="204"/>
      <c r="E169" s="235" t="s">
        <v>66</v>
      </c>
      <c r="F169" s="204">
        <v>50</v>
      </c>
      <c r="G169" s="243"/>
      <c r="H169" s="244"/>
      <c r="I169" s="245">
        <f>ROUND(G169*H169,2)</f>
        <v>0</v>
      </c>
      <c r="J169" s="208"/>
      <c r="K169" s="246"/>
      <c r="L169" s="200">
        <f t="shared" si="53"/>
        <v>0</v>
      </c>
      <c r="M169" s="201">
        <f t="shared" si="54"/>
        <v>0</v>
      </c>
      <c r="N169" s="200">
        <f t="shared" si="55"/>
        <v>0</v>
      </c>
      <c r="O169" s="200">
        <f t="shared" si="56"/>
        <v>0</v>
      </c>
      <c r="P169" s="200">
        <f t="shared" si="57"/>
        <v>0</v>
      </c>
      <c r="Q169" s="200">
        <f t="shared" si="49"/>
        <v>0</v>
      </c>
    </row>
    <row r="170" spans="1:17" s="24" customFormat="1" ht="26.4">
      <c r="A170" s="197">
        <f t="shared" si="51"/>
        <v>132</v>
      </c>
      <c r="B170" s="252"/>
      <c r="C170" s="253" t="s">
        <v>302</v>
      </c>
      <c r="D170" s="204"/>
      <c r="E170" s="235" t="s">
        <v>66</v>
      </c>
      <c r="F170" s="204">
        <v>50</v>
      </c>
      <c r="G170" s="243"/>
      <c r="H170" s="244"/>
      <c r="I170" s="245">
        <f>ROUND(G170*H170,2)</f>
        <v>0</v>
      </c>
      <c r="J170" s="208"/>
      <c r="K170" s="246"/>
      <c r="L170" s="200">
        <f t="shared" si="53"/>
        <v>0</v>
      </c>
      <c r="M170" s="201">
        <f t="shared" si="54"/>
        <v>0</v>
      </c>
      <c r="N170" s="200">
        <f t="shared" si="55"/>
        <v>0</v>
      </c>
      <c r="O170" s="200">
        <f t="shared" si="56"/>
        <v>0</v>
      </c>
      <c r="P170" s="200">
        <f t="shared" si="57"/>
        <v>0</v>
      </c>
      <c r="Q170" s="200">
        <f t="shared" si="49"/>
        <v>0</v>
      </c>
    </row>
    <row r="171" spans="1:17" s="24" customFormat="1">
      <c r="A171" s="197">
        <f t="shared" si="51"/>
        <v>133</v>
      </c>
      <c r="B171" s="252"/>
      <c r="C171" s="253" t="s">
        <v>303</v>
      </c>
      <c r="D171" s="204"/>
      <c r="E171" s="235" t="s">
        <v>74</v>
      </c>
      <c r="F171" s="204">
        <v>5</v>
      </c>
      <c r="G171" s="243"/>
      <c r="H171" s="244"/>
      <c r="I171" s="245">
        <f t="shared" ref="I171" si="63">ROUND(G171*H171,2)</f>
        <v>0</v>
      </c>
      <c r="J171" s="208"/>
      <c r="K171" s="246"/>
      <c r="L171" s="200">
        <f t="shared" si="53"/>
        <v>0</v>
      </c>
      <c r="M171" s="201">
        <f t="shared" si="54"/>
        <v>0</v>
      </c>
      <c r="N171" s="200">
        <f t="shared" si="55"/>
        <v>0</v>
      </c>
      <c r="O171" s="200">
        <f t="shared" si="56"/>
        <v>0</v>
      </c>
      <c r="P171" s="200">
        <f t="shared" si="57"/>
        <v>0</v>
      </c>
      <c r="Q171" s="200">
        <f t="shared" si="49"/>
        <v>0</v>
      </c>
    </row>
    <row r="172" spans="1:17" s="24" customFormat="1">
      <c r="A172" s="197">
        <f t="shared" si="51"/>
        <v>134</v>
      </c>
      <c r="B172" s="252"/>
      <c r="C172" s="318" t="s">
        <v>120</v>
      </c>
      <c r="D172" s="204"/>
      <c r="E172" s="235" t="s">
        <v>75</v>
      </c>
      <c r="F172" s="204">
        <v>1</v>
      </c>
      <c r="G172" s="243"/>
      <c r="H172" s="244"/>
      <c r="I172" s="245"/>
      <c r="J172" s="208"/>
      <c r="K172" s="246"/>
      <c r="L172" s="200">
        <f t="shared" si="53"/>
        <v>0</v>
      </c>
      <c r="M172" s="201">
        <f t="shared" si="54"/>
        <v>0</v>
      </c>
      <c r="N172" s="200">
        <f t="shared" si="55"/>
        <v>0</v>
      </c>
      <c r="O172" s="200">
        <f t="shared" si="56"/>
        <v>0</v>
      </c>
      <c r="P172" s="200">
        <f t="shared" si="57"/>
        <v>0</v>
      </c>
      <c r="Q172" s="200">
        <f t="shared" si="49"/>
        <v>0</v>
      </c>
    </row>
    <row r="173" spans="1:17" ht="15.45" customHeight="1">
      <c r="A173" s="258"/>
      <c r="B173" s="258"/>
      <c r="C173" s="408" t="s">
        <v>316</v>
      </c>
      <c r="D173" s="408"/>
      <c r="E173" s="408"/>
      <c r="F173" s="408"/>
      <c r="G173" s="408"/>
      <c r="H173" s="408"/>
      <c r="I173" s="408"/>
      <c r="J173" s="408"/>
      <c r="K173" s="408"/>
      <c r="L173" s="408"/>
      <c r="M173" s="259">
        <f>SUM(M14:M172)</f>
        <v>0</v>
      </c>
      <c r="N173" s="259">
        <f>SUM(N14:N172)</f>
        <v>0</v>
      </c>
      <c r="O173" s="259">
        <f>SUM(O14:O172)</f>
        <v>0</v>
      </c>
      <c r="P173" s="259">
        <f>SUM(P14:P172)</f>
        <v>0</v>
      </c>
      <c r="Q173" s="259">
        <f>SUM(Q14:Q172)</f>
        <v>0</v>
      </c>
    </row>
    <row r="174" spans="1:17" s="65" customFormat="1" collapsed="1">
      <c r="J174" s="71"/>
    </row>
    <row r="175" spans="1:17" customFormat="1" ht="12.75" customHeight="1">
      <c r="A175" s="399" t="s">
        <v>31</v>
      </c>
      <c r="B175" s="399"/>
      <c r="C175" s="7"/>
    </row>
    <row r="176" spans="1:17" customFormat="1" ht="45" customHeight="1">
      <c r="A176" s="392" t="str">
        <f>'1,1'!A128:G128</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176" s="392"/>
      <c r="C176" s="392"/>
      <c r="D176" s="392"/>
      <c r="E176" s="392"/>
      <c r="F176" s="392"/>
      <c r="G176" s="392"/>
      <c r="H176" s="392"/>
      <c r="I176" s="392"/>
      <c r="J176" s="392"/>
      <c r="K176" s="392"/>
      <c r="L176" s="392"/>
      <c r="M176" s="392"/>
      <c r="N176" s="392"/>
      <c r="O176" s="392"/>
      <c r="P176" s="392"/>
      <c r="Q176" s="392"/>
    </row>
    <row r="177" spans="1:17" customFormat="1" ht="45" customHeight="1">
      <c r="A177" s="391" t="s">
        <v>446</v>
      </c>
      <c r="B177" s="391"/>
      <c r="C177" s="391"/>
      <c r="D177" s="391"/>
      <c r="E177" s="391"/>
      <c r="F177" s="391"/>
      <c r="G177" s="391"/>
      <c r="H177" s="391"/>
      <c r="I177" s="391"/>
      <c r="J177" s="391"/>
      <c r="K177" s="391"/>
      <c r="L177" s="391"/>
      <c r="M177" s="391"/>
      <c r="N177" s="391"/>
      <c r="O177" s="391"/>
      <c r="P177" s="391"/>
      <c r="Q177" s="391"/>
    </row>
    <row r="178" spans="1:17" customFormat="1" ht="40.200000000000003" customHeight="1">
      <c r="A178" s="409" t="s">
        <v>427</v>
      </c>
      <c r="B178" s="409"/>
      <c r="C178" s="409"/>
      <c r="D178" s="409"/>
      <c r="E178" s="409"/>
      <c r="F178" s="409"/>
      <c r="G178" s="409"/>
      <c r="H178" s="409"/>
      <c r="I178" s="409"/>
      <c r="J178" s="409"/>
      <c r="K178" s="409"/>
      <c r="L178" s="409"/>
      <c r="M178" s="409"/>
      <c r="N178" s="409"/>
      <c r="O178" s="409"/>
      <c r="P178" s="409"/>
      <c r="Q178" s="409"/>
    </row>
    <row r="179" spans="1:17" customFormat="1" ht="12.75" customHeight="1">
      <c r="B179" s="73"/>
    </row>
    <row r="180" spans="1:17" customFormat="1" ht="12.75" customHeight="1">
      <c r="B180" s="73"/>
    </row>
    <row r="181" spans="1:17" s="65" customFormat="1">
      <c r="B181" s="65" t="s">
        <v>2</v>
      </c>
      <c r="M181" s="76" t="str">
        <f>Koptame!B32</f>
        <v>Pārbaudīja:</v>
      </c>
      <c r="N181" s="76"/>
      <c r="O181" s="76"/>
      <c r="P181" s="76"/>
      <c r="Q181" s="76"/>
    </row>
    <row r="182" spans="1:17" s="65" customFormat="1" ht="14.25" customHeight="1">
      <c r="C182" s="70">
        <f>Koptame!C27</f>
        <v>0</v>
      </c>
      <c r="D182" s="70"/>
      <c r="M182" s="70"/>
      <c r="N182" s="388">
        <f>Koptame!C33</f>
        <v>0</v>
      </c>
      <c r="O182" s="388"/>
      <c r="P182" s="76"/>
      <c r="Q182" s="76"/>
    </row>
    <row r="183" spans="1:17" s="65" customFormat="1">
      <c r="C183" s="69">
        <f>Koptame!C28</f>
        <v>0</v>
      </c>
      <c r="D183" s="69"/>
      <c r="M183" s="69"/>
      <c r="N183" s="389">
        <f>Koptame!C34</f>
        <v>0</v>
      </c>
      <c r="O183" s="389"/>
      <c r="P183" s="76"/>
      <c r="Q183" s="76"/>
    </row>
    <row r="184" spans="1:17" s="65" customFormat="1" collapsed="1">
      <c r="B184" s="71"/>
      <c r="G184" s="71"/>
      <c r="H184" s="71"/>
    </row>
    <row r="185" spans="1:17">
      <c r="B185" s="24"/>
      <c r="G185" s="24"/>
      <c r="H185" s="24"/>
      <c r="J185" s="7"/>
    </row>
    <row r="186" spans="1:17">
      <c r="B186" s="24"/>
      <c r="G186" s="24"/>
      <c r="H186" s="24"/>
      <c r="J186" s="7"/>
    </row>
  </sheetData>
  <mergeCells count="18">
    <mergeCell ref="A3:Q3"/>
    <mergeCell ref="M10:P10"/>
    <mergeCell ref="A1:Q1"/>
    <mergeCell ref="A175:B175"/>
    <mergeCell ref="A4:C4"/>
    <mergeCell ref="N183:O183"/>
    <mergeCell ref="G12:L12"/>
    <mergeCell ref="M12:Q12"/>
    <mergeCell ref="C173:L173"/>
    <mergeCell ref="N182:O182"/>
    <mergeCell ref="A178:Q178"/>
    <mergeCell ref="A176:Q176"/>
    <mergeCell ref="A12:A13"/>
    <mergeCell ref="B12:B13"/>
    <mergeCell ref="E12:E13"/>
    <mergeCell ref="F12:F13"/>
    <mergeCell ref="C12:D13"/>
    <mergeCell ref="A177:Q177"/>
  </mergeCells>
  <phoneticPr fontId="19" type="noConversion"/>
  <printOptions horizontalCentered="1"/>
  <pageMargins left="0.27559055118110237" right="0.27559055118110237" top="0.74803149606299213" bottom="0.74803149606299213" header="0.31496062992125984" footer="0.31496062992125984"/>
  <pageSetup paperSize="9" scale="65" orientation="landscape" horizontalDpi="300" verticalDpi="300" r:id="rId1"/>
  <rowBreaks count="1" manualBreakCount="1">
    <brk id="168"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39997558519241921"/>
  </sheetPr>
  <dimension ref="A1:I38"/>
  <sheetViews>
    <sheetView showZeros="0" view="pageBreakPreview" topLeftCell="A10" zoomScale="90" zoomScaleNormal="100" zoomScaleSheetLayoutView="90" workbookViewId="0">
      <selection activeCell="E24" sqref="E24"/>
    </sheetView>
  </sheetViews>
  <sheetFormatPr defaultColWidth="9.109375" defaultRowHeight="13.2"/>
  <cols>
    <col min="1" max="1" width="10.33203125" style="28" customWidth="1"/>
    <col min="2" max="2" width="12.6640625" style="28" customWidth="1"/>
    <col min="3" max="3" width="32.6640625" style="28" customWidth="1"/>
    <col min="4" max="4" width="10" style="28" customWidth="1"/>
    <col min="5" max="5" width="13.33203125" style="28" customWidth="1"/>
    <col min="6" max="6" width="13.6640625" style="28" customWidth="1"/>
    <col min="7" max="7" width="17.6640625" style="28" customWidth="1"/>
    <col min="8" max="8" width="12.88671875" style="28" customWidth="1"/>
    <col min="9" max="9" width="16" style="28" customWidth="1"/>
    <col min="10" max="16384" width="9.109375" style="28"/>
  </cols>
  <sheetData>
    <row r="1" spans="1:9" ht="17.399999999999999">
      <c r="A1" s="27"/>
    </row>
    <row r="2" spans="1:9" ht="18" customHeight="1">
      <c r="A2" s="362" t="s">
        <v>49</v>
      </c>
      <c r="B2" s="362"/>
      <c r="C2" s="362"/>
      <c r="D2" s="362"/>
      <c r="E2" s="362"/>
      <c r="F2" s="362"/>
      <c r="G2" s="362"/>
      <c r="H2" s="362"/>
      <c r="I2" s="362"/>
    </row>
    <row r="3" spans="1:9">
      <c r="A3" s="31"/>
    </row>
    <row r="4" spans="1:9" ht="17.399999999999999">
      <c r="A4" s="372" t="str">
        <f>Koptame!C16</f>
        <v>Specializētie darbi - ārējie tīkli, sistēmas</v>
      </c>
      <c r="B4" s="373"/>
      <c r="C4" s="373"/>
      <c r="D4" s="373"/>
      <c r="E4" s="373"/>
      <c r="F4" s="373"/>
      <c r="G4" s="373"/>
      <c r="H4" s="373"/>
      <c r="I4" s="374"/>
    </row>
    <row r="5" spans="1:9">
      <c r="A5" s="31"/>
    </row>
    <row r="6" spans="1:9" ht="15">
      <c r="A6" s="375" t="s">
        <v>3</v>
      </c>
      <c r="B6" s="375"/>
      <c r="C6" s="382" t="str">
        <f>Koptame!C4</f>
        <v>11. apakšstacija</v>
      </c>
      <c r="D6" s="382"/>
      <c r="E6" s="382"/>
      <c r="F6" s="382"/>
      <c r="G6" s="382"/>
      <c r="H6" s="382"/>
      <c r="I6" s="382"/>
    </row>
    <row r="7" spans="1:9" ht="38.85" customHeight="1">
      <c r="A7" s="376" t="s">
        <v>18</v>
      </c>
      <c r="B7" s="376"/>
      <c r="C7" s="382" t="str">
        <f>Koptame!C5</f>
        <v>11.apakšstacijas Ķengaraga ielā 3A ēkas pārbūve un elektroiekārtu nomaiņa</v>
      </c>
      <c r="D7" s="382"/>
      <c r="E7" s="382"/>
      <c r="F7" s="382"/>
      <c r="G7" s="382"/>
      <c r="H7" s="382"/>
      <c r="I7" s="382"/>
    </row>
    <row r="8" spans="1:9" ht="15">
      <c r="A8" s="376" t="s">
        <v>4</v>
      </c>
      <c r="B8" s="376"/>
      <c r="C8" s="382" t="str">
        <f>Koptame!C6</f>
        <v>Rīga, Ķengaraga iela 3A</v>
      </c>
      <c r="D8" s="382"/>
      <c r="E8" s="382"/>
      <c r="F8" s="382"/>
      <c r="G8" s="382"/>
      <c r="H8" s="382"/>
      <c r="I8" s="382"/>
    </row>
    <row r="9" spans="1:9" ht="15">
      <c r="A9" s="376" t="str">
        <f>Koptame!B7</f>
        <v>Pasūtījuma Nr.</v>
      </c>
      <c r="B9" s="376"/>
      <c r="C9" s="54">
        <f>Koptame!C7</f>
        <v>0</v>
      </c>
      <c r="D9" s="32"/>
      <c r="F9" s="33"/>
      <c r="G9" s="33"/>
      <c r="H9" s="33"/>
      <c r="I9" s="33"/>
    </row>
    <row r="10" spans="1:9" ht="15.45" customHeight="1">
      <c r="A10" s="53"/>
      <c r="B10" s="53"/>
      <c r="C10" s="32"/>
      <c r="D10" s="32"/>
      <c r="F10" s="33"/>
      <c r="G10" s="33"/>
      <c r="H10" s="33"/>
      <c r="I10" s="33"/>
    </row>
    <row r="11" spans="1:9" ht="18" customHeight="1">
      <c r="A11" s="34"/>
      <c r="F11" s="365" t="s">
        <v>36</v>
      </c>
      <c r="G11" s="366"/>
      <c r="H11" s="29">
        <f>E27</f>
        <v>0</v>
      </c>
      <c r="I11" s="30"/>
    </row>
    <row r="12" spans="1:9" ht="17.399999999999999">
      <c r="A12" s="34"/>
      <c r="F12" s="365" t="s">
        <v>5</v>
      </c>
      <c r="G12" s="366"/>
      <c r="H12" s="29">
        <f>I23</f>
        <v>0</v>
      </c>
      <c r="I12" s="30"/>
    </row>
    <row r="14" spans="1:9" ht="13.8">
      <c r="G14" s="6"/>
      <c r="H14" s="6">
        <f>Koptame!D9</f>
        <v>0</v>
      </c>
    </row>
    <row r="15" spans="1:9" ht="15">
      <c r="A15" s="35"/>
    </row>
    <row r="16" spans="1:9" ht="51.45" customHeight="1">
      <c r="A16" s="371" t="s">
        <v>6</v>
      </c>
      <c r="B16" s="371" t="s">
        <v>7</v>
      </c>
      <c r="C16" s="377" t="s">
        <v>45</v>
      </c>
      <c r="D16" s="378"/>
      <c r="E16" s="371" t="s">
        <v>37</v>
      </c>
      <c r="F16" s="371" t="s">
        <v>8</v>
      </c>
      <c r="G16" s="371"/>
      <c r="H16" s="371"/>
      <c r="I16" s="371" t="s">
        <v>9</v>
      </c>
    </row>
    <row r="17" spans="1:9" ht="40.65" customHeight="1">
      <c r="A17" s="371"/>
      <c r="B17" s="371"/>
      <c r="C17" s="379"/>
      <c r="D17" s="380"/>
      <c r="E17" s="371"/>
      <c r="F17" s="77" t="s">
        <v>38</v>
      </c>
      <c r="G17" s="77" t="s">
        <v>39</v>
      </c>
      <c r="H17" s="77" t="s">
        <v>40</v>
      </c>
      <c r="I17" s="371"/>
    </row>
    <row r="18" spans="1:9" ht="17.399999999999999">
      <c r="A18" s="36"/>
      <c r="B18" s="37"/>
      <c r="C18" s="367"/>
      <c r="D18" s="368"/>
      <c r="E18" s="37"/>
      <c r="F18" s="37"/>
      <c r="G18" s="37"/>
      <c r="H18" s="37"/>
      <c r="I18" s="38"/>
    </row>
    <row r="19" spans="1:9">
      <c r="A19" s="39">
        <v>1</v>
      </c>
      <c r="B19" s="40" t="s">
        <v>319</v>
      </c>
      <c r="C19" s="369" t="s">
        <v>71</v>
      </c>
      <c r="D19" s="370"/>
      <c r="E19" s="25">
        <f>'3,1'!P60</f>
        <v>0</v>
      </c>
      <c r="F19" s="25">
        <f>'3,1'!M60</f>
        <v>0</v>
      </c>
      <c r="G19" s="25">
        <f>'3,1'!N60</f>
        <v>0</v>
      </c>
      <c r="H19" s="25">
        <f>'3,1'!O60</f>
        <v>0</v>
      </c>
      <c r="I19" s="26">
        <f>'3,1'!L60</f>
        <v>0</v>
      </c>
    </row>
    <row r="20" spans="1:9">
      <c r="A20" s="39">
        <v>2</v>
      </c>
      <c r="B20" s="40" t="s">
        <v>320</v>
      </c>
      <c r="C20" s="369" t="s">
        <v>72</v>
      </c>
      <c r="D20" s="370"/>
      <c r="E20" s="25">
        <f>'3,2'!P36</f>
        <v>0</v>
      </c>
      <c r="F20" s="25">
        <f>'3,2'!M36</f>
        <v>0</v>
      </c>
      <c r="G20" s="25">
        <f>'3,2'!N36</f>
        <v>0</v>
      </c>
      <c r="H20" s="25">
        <f>'3,2'!O36</f>
        <v>0</v>
      </c>
      <c r="I20" s="26">
        <f>'3,2'!L36</f>
        <v>0</v>
      </c>
    </row>
    <row r="21" spans="1:9" ht="26.4" customHeight="1">
      <c r="A21" s="39">
        <v>3</v>
      </c>
      <c r="B21" s="40" t="s">
        <v>494</v>
      </c>
      <c r="C21" s="410" t="s">
        <v>495</v>
      </c>
      <c r="D21" s="411"/>
      <c r="E21" s="25">
        <f>'3,3'!P45</f>
        <v>0</v>
      </c>
      <c r="F21" s="25">
        <f>'3,3'!M45</f>
        <v>0</v>
      </c>
      <c r="G21" s="25">
        <f>'3,3'!N45</f>
        <v>0</v>
      </c>
      <c r="H21" s="25">
        <f>'3,3'!O45</f>
        <v>0</v>
      </c>
      <c r="I21" s="26">
        <f>'3,3'!L45</f>
        <v>0</v>
      </c>
    </row>
    <row r="22" spans="1:9">
      <c r="A22" s="42"/>
      <c r="B22" s="43"/>
      <c r="C22" s="363"/>
      <c r="D22" s="364"/>
      <c r="E22" s="41"/>
      <c r="F22" s="81"/>
      <c r="G22" s="81"/>
      <c r="H22" s="81"/>
      <c r="I22" s="82"/>
    </row>
    <row r="23" spans="1:9" ht="16.5" customHeight="1">
      <c r="A23" s="61"/>
      <c r="B23" s="61"/>
      <c r="C23" s="44" t="s">
        <v>10</v>
      </c>
      <c r="D23" s="44"/>
      <c r="E23" s="45">
        <f>SUM(E19:E22)</f>
        <v>0</v>
      </c>
      <c r="F23" s="45">
        <f>SUM(F19:F22)</f>
        <v>0</v>
      </c>
      <c r="G23" s="45">
        <f>SUM(G19:G22)</f>
        <v>0</v>
      </c>
      <c r="H23" s="45">
        <f>SUM(H19:H22)</f>
        <v>0</v>
      </c>
      <c r="I23" s="45">
        <f>SUM(I19:I22)</f>
        <v>0</v>
      </c>
    </row>
    <row r="24" spans="1:9" ht="15.6">
      <c r="A24" s="383" t="s">
        <v>23</v>
      </c>
      <c r="B24" s="383"/>
      <c r="C24" s="383"/>
      <c r="D24" s="46" t="str">
        <f>kops1!$D$22</f>
        <v>%</v>
      </c>
      <c r="E24" s="47"/>
      <c r="F24" s="33"/>
    </row>
    <row r="25" spans="1:9" ht="15.6">
      <c r="A25" s="60"/>
      <c r="B25" s="60"/>
      <c r="C25" s="68" t="s">
        <v>30</v>
      </c>
      <c r="D25" s="46"/>
      <c r="E25" s="47"/>
      <c r="F25" s="33"/>
    </row>
    <row r="26" spans="1:9" ht="15.6">
      <c r="A26" s="383" t="s">
        <v>19</v>
      </c>
      <c r="B26" s="383"/>
      <c r="C26" s="383"/>
      <c r="D26" s="46" t="str">
        <f>kops1!$D$24</f>
        <v>%</v>
      </c>
      <c r="E26" s="47"/>
      <c r="F26" s="33"/>
    </row>
    <row r="27" spans="1:9" ht="18" customHeight="1">
      <c r="A27" s="381"/>
      <c r="B27" s="381"/>
      <c r="C27" s="44" t="s">
        <v>11</v>
      </c>
      <c r="D27" s="44"/>
      <c r="E27" s="48">
        <f>E26+E24+E23</f>
        <v>0</v>
      </c>
      <c r="F27" s="33"/>
    </row>
    <row r="28" spans="1:9" ht="17.399999999999999">
      <c r="A28" s="49"/>
    </row>
    <row r="29" spans="1:9" ht="17.399999999999999">
      <c r="A29" s="49"/>
    </row>
    <row r="30" spans="1:9" ht="13.8">
      <c r="A30" s="50"/>
      <c r="B30" s="2" t="s">
        <v>2</v>
      </c>
      <c r="C30" s="3"/>
      <c r="F30" s="33"/>
    </row>
    <row r="31" spans="1:9" ht="13.8">
      <c r="A31" s="33"/>
      <c r="B31" s="3"/>
      <c r="C31" s="70">
        <f>Koptame!C27</f>
        <v>0</v>
      </c>
      <c r="D31" s="51"/>
      <c r="E31" s="51"/>
      <c r="F31" s="33"/>
    </row>
    <row r="32" spans="1:9" ht="13.8">
      <c r="A32" s="52"/>
      <c r="B32" s="2"/>
      <c r="C32" s="69">
        <f>Koptame!C28</f>
        <v>0</v>
      </c>
      <c r="D32" s="33"/>
      <c r="E32" s="33"/>
      <c r="F32" s="33"/>
    </row>
    <row r="33" spans="2:3" ht="13.8">
      <c r="B33" s="2"/>
      <c r="C33" s="69"/>
    </row>
    <row r="34" spans="2:3" ht="13.8">
      <c r="B34" s="2"/>
    </row>
    <row r="35" spans="2:3" ht="13.8">
      <c r="B35" s="4"/>
      <c r="C35" s="1"/>
    </row>
    <row r="36" spans="2:3" ht="13.8">
      <c r="B36" s="2" t="str">
        <f>Koptame!B32</f>
        <v>Pārbaudīja:</v>
      </c>
      <c r="C36" s="64"/>
    </row>
    <row r="37" spans="2:3" ht="13.8">
      <c r="B37" s="3"/>
      <c r="C37" s="70">
        <f>Koptame!C33</f>
        <v>0</v>
      </c>
    </row>
    <row r="38" spans="2:3" ht="13.8">
      <c r="B38" s="2"/>
      <c r="C38" s="69">
        <f>Koptame!C34</f>
        <v>0</v>
      </c>
    </row>
  </sheetData>
  <mergeCells count="25">
    <mergeCell ref="A26:C26"/>
    <mergeCell ref="A27:B27"/>
    <mergeCell ref="C22:D22"/>
    <mergeCell ref="A24:C24"/>
    <mergeCell ref="I16:I17"/>
    <mergeCell ref="C18:D18"/>
    <mergeCell ref="C19:D19"/>
    <mergeCell ref="A16:A17"/>
    <mergeCell ref="B16:B17"/>
    <mergeCell ref="C16:D17"/>
    <mergeCell ref="E16:E17"/>
    <mergeCell ref="F16:H16"/>
    <mergeCell ref="C20:D20"/>
    <mergeCell ref="C21:D21"/>
    <mergeCell ref="A8:B8"/>
    <mergeCell ref="C8:I8"/>
    <mergeCell ref="A9:B9"/>
    <mergeCell ref="F11:G11"/>
    <mergeCell ref="F12:G12"/>
    <mergeCell ref="A2:I2"/>
    <mergeCell ref="A4:I4"/>
    <mergeCell ref="A6:B6"/>
    <mergeCell ref="C6:I6"/>
    <mergeCell ref="A7:B7"/>
    <mergeCell ref="C7:I7"/>
  </mergeCells>
  <phoneticPr fontId="19" type="noConversion"/>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P70"/>
  <sheetViews>
    <sheetView showZeros="0" view="pageBreakPreview" topLeftCell="A55" zoomScale="90" zoomScaleNormal="80" zoomScaleSheetLayoutView="90" workbookViewId="0">
      <selection activeCell="K53" sqref="K53"/>
    </sheetView>
  </sheetViews>
  <sheetFormatPr defaultColWidth="9.109375" defaultRowHeight="13.8"/>
  <cols>
    <col min="1" max="1" width="9" style="7" customWidth="1"/>
    <col min="2" max="2" width="9.33203125" style="24" customWidth="1"/>
    <col min="3" max="3" width="40.33203125" style="7" customWidth="1"/>
    <col min="4" max="4" width="8.109375" style="7" customWidth="1"/>
    <col min="5" max="5" width="9.109375" style="7"/>
    <col min="6" max="7" width="9.109375" style="24"/>
    <col min="8" max="11" width="9.109375" style="7"/>
    <col min="12" max="12" width="14.33203125" style="7" customWidth="1"/>
    <col min="13" max="13" width="12.33203125" style="7" customWidth="1"/>
    <col min="14" max="14" width="12.6640625" style="7" customWidth="1"/>
    <col min="15" max="15" width="11.6640625" style="7" customWidth="1"/>
    <col min="16" max="16" width="13.6640625" style="7" customWidth="1"/>
    <col min="17" max="16384" width="9.109375" style="7"/>
  </cols>
  <sheetData>
    <row r="1" spans="1:16" s="12" customFormat="1">
      <c r="A1" s="385" t="s">
        <v>318</v>
      </c>
      <c r="B1" s="385"/>
      <c r="C1" s="385"/>
      <c r="D1" s="385"/>
      <c r="E1" s="385"/>
      <c r="F1" s="385"/>
      <c r="G1" s="385"/>
      <c r="H1" s="385"/>
      <c r="I1" s="385"/>
      <c r="J1" s="385"/>
      <c r="K1" s="385"/>
      <c r="L1" s="385"/>
      <c r="M1" s="385"/>
      <c r="N1" s="385"/>
      <c r="O1" s="385"/>
      <c r="P1" s="385"/>
    </row>
    <row r="2" spans="1:16" s="12" customFormat="1">
      <c r="A2" s="92"/>
      <c r="B2" s="92"/>
      <c r="C2" s="92"/>
      <c r="D2" s="92"/>
      <c r="E2" s="92"/>
      <c r="F2" s="92"/>
      <c r="G2" s="92"/>
      <c r="H2" s="92"/>
      <c r="I2" s="92"/>
      <c r="J2" s="92"/>
      <c r="K2" s="92"/>
      <c r="L2" s="92"/>
      <c r="M2" s="92"/>
      <c r="N2" s="92"/>
      <c r="O2" s="92"/>
      <c r="P2" s="92"/>
    </row>
    <row r="3" spans="1:16" s="12" customFormat="1">
      <c r="A3" s="385" t="str">
        <f>C14</f>
        <v>Ārējie ūdensvada tīkli</v>
      </c>
      <c r="B3" s="385"/>
      <c r="C3" s="385"/>
      <c r="D3" s="385"/>
      <c r="E3" s="385"/>
      <c r="F3" s="385"/>
      <c r="G3" s="385"/>
      <c r="H3" s="385"/>
      <c r="I3" s="385"/>
      <c r="J3" s="385"/>
      <c r="K3" s="385"/>
      <c r="L3" s="385"/>
      <c r="M3" s="385"/>
      <c r="N3" s="385"/>
      <c r="O3" s="385"/>
      <c r="P3" s="385"/>
    </row>
    <row r="4" spans="1:16">
      <c r="A4" s="387" t="s">
        <v>362</v>
      </c>
      <c r="B4" s="387"/>
      <c r="C4" s="387"/>
      <c r="D4" s="9"/>
      <c r="E4" s="9"/>
      <c r="F4" s="9"/>
      <c r="G4" s="9"/>
      <c r="H4" s="9"/>
      <c r="I4" s="9"/>
      <c r="J4" s="9"/>
      <c r="K4" s="9"/>
      <c r="L4" s="9"/>
      <c r="M4" s="9"/>
      <c r="N4" s="9"/>
      <c r="O4" s="9"/>
      <c r="P4" s="9"/>
    </row>
    <row r="5" spans="1:16">
      <c r="A5" s="20" t="s">
        <v>363</v>
      </c>
      <c r="B5" s="55"/>
      <c r="D5" s="9"/>
      <c r="E5" s="9"/>
      <c r="F5" s="9"/>
      <c r="G5" s="9"/>
      <c r="H5" s="9"/>
      <c r="I5" s="9"/>
      <c r="J5" s="9"/>
      <c r="K5" s="9"/>
      <c r="L5" s="9"/>
      <c r="M5" s="9"/>
      <c r="N5" s="9"/>
      <c r="O5" s="9"/>
      <c r="P5" s="9"/>
    </row>
    <row r="6" spans="1:16">
      <c r="A6" s="20" t="s">
        <v>364</v>
      </c>
      <c r="B6" s="55"/>
      <c r="D6" s="9"/>
      <c r="E6" s="9"/>
      <c r="F6" s="9"/>
      <c r="G6" s="9"/>
      <c r="H6" s="9"/>
      <c r="I6" s="9"/>
      <c r="J6" s="9"/>
      <c r="K6" s="9"/>
      <c r="L6" s="9"/>
      <c r="M6" s="9"/>
      <c r="N6" s="9"/>
      <c r="O6" s="9"/>
      <c r="P6" s="9"/>
    </row>
    <row r="7" spans="1:16">
      <c r="A7" s="20" t="s">
        <v>383</v>
      </c>
      <c r="B7" s="55"/>
      <c r="D7" s="10"/>
      <c r="E7" s="17"/>
      <c r="F7" s="22"/>
      <c r="G7" s="22"/>
      <c r="H7" s="17"/>
      <c r="I7" s="17"/>
      <c r="J7" s="17"/>
      <c r="K7" s="17"/>
      <c r="L7" s="17"/>
      <c r="M7" s="17"/>
      <c r="N7" s="17"/>
      <c r="O7" s="17"/>
      <c r="P7" s="13"/>
    </row>
    <row r="8" spans="1:16">
      <c r="A8" s="3" t="str">
        <f>Koptame!B10</f>
        <v>Tāme sastādīta 2022.gada tirgus cenās, pamatojoties uz SIA „Baltex Group” būvprojekta rasējumiem un darbu apjomiem</v>
      </c>
      <c r="B8" s="56"/>
      <c r="D8" s="10"/>
      <c r="E8" s="10"/>
      <c r="F8" s="23"/>
      <c r="G8" s="23"/>
      <c r="H8" s="10"/>
      <c r="I8" s="10"/>
      <c r="J8" s="10"/>
      <c r="K8" s="17"/>
      <c r="L8" s="17"/>
      <c r="M8" s="17"/>
      <c r="N8" s="17"/>
      <c r="O8" s="8" t="s">
        <v>42</v>
      </c>
      <c r="P8" s="14">
        <f>P60</f>
        <v>0</v>
      </c>
    </row>
    <row r="9" spans="1:16">
      <c r="A9" s="11"/>
      <c r="B9" s="55"/>
      <c r="D9" s="10"/>
      <c r="E9" s="17"/>
      <c r="F9" s="22"/>
      <c r="G9" s="22"/>
      <c r="H9" s="17"/>
      <c r="I9" s="17"/>
      <c r="J9" s="17"/>
      <c r="K9" s="17"/>
      <c r="N9" s="17"/>
      <c r="O9" s="17"/>
      <c r="P9" s="13"/>
    </row>
    <row r="10" spans="1:16" ht="15.45" customHeight="1">
      <c r="A10" s="19"/>
      <c r="B10" s="57"/>
      <c r="J10" s="18"/>
      <c r="K10" s="18"/>
      <c r="L10" s="386">
        <f>Koptame!D9</f>
        <v>0</v>
      </c>
      <c r="M10" s="386"/>
      <c r="N10" s="386"/>
      <c r="O10" s="386"/>
      <c r="P10" s="18"/>
    </row>
    <row r="11" spans="1:16" ht="15">
      <c r="A11" s="19"/>
      <c r="B11" s="57"/>
    </row>
    <row r="12" spans="1:16" ht="14.25" customHeight="1">
      <c r="A12" s="393" t="s">
        <v>6</v>
      </c>
      <c r="B12" s="394" t="s">
        <v>12</v>
      </c>
      <c r="C12" s="396" t="s">
        <v>46</v>
      </c>
      <c r="D12" s="397" t="s">
        <v>13</v>
      </c>
      <c r="E12" s="393" t="s">
        <v>14</v>
      </c>
      <c r="F12" s="390" t="s">
        <v>15</v>
      </c>
      <c r="G12" s="390"/>
      <c r="H12" s="390"/>
      <c r="I12" s="390"/>
      <c r="J12" s="390"/>
      <c r="K12" s="390"/>
      <c r="L12" s="390" t="s">
        <v>16</v>
      </c>
      <c r="M12" s="390"/>
      <c r="N12" s="390"/>
      <c r="O12" s="390"/>
      <c r="P12" s="390"/>
    </row>
    <row r="13" spans="1:16" ht="73.5" customHeight="1">
      <c r="A13" s="393"/>
      <c r="B13" s="395"/>
      <c r="C13" s="396"/>
      <c r="D13" s="397"/>
      <c r="E13" s="393"/>
      <c r="F13" s="78" t="s">
        <v>17</v>
      </c>
      <c r="G13" s="78" t="s">
        <v>32</v>
      </c>
      <c r="H13" s="78" t="s">
        <v>33</v>
      </c>
      <c r="I13" s="78" t="s">
        <v>44</v>
      </c>
      <c r="J13" s="329" t="s">
        <v>449</v>
      </c>
      <c r="K13" s="78" t="s">
        <v>34</v>
      </c>
      <c r="L13" s="78" t="s">
        <v>9</v>
      </c>
      <c r="M13" s="78" t="s">
        <v>33</v>
      </c>
      <c r="N13" s="78" t="s">
        <v>44</v>
      </c>
      <c r="O13" s="329" t="s">
        <v>449</v>
      </c>
      <c r="P13" s="78" t="s">
        <v>35</v>
      </c>
    </row>
    <row r="14" spans="1:16" ht="15.6">
      <c r="A14" s="111"/>
      <c r="B14" s="112"/>
      <c r="C14" s="113" t="str">
        <f>kops3!C19</f>
        <v>Ārējie ūdensvada tīkli</v>
      </c>
      <c r="D14" s="114"/>
      <c r="E14" s="114"/>
      <c r="F14" s="116"/>
      <c r="G14" s="117"/>
      <c r="H14" s="117"/>
      <c r="I14" s="118"/>
      <c r="J14" s="118"/>
      <c r="K14" s="118">
        <f t="shared" ref="K14:K59" si="0">SUM(H14:J14)</f>
        <v>0</v>
      </c>
      <c r="L14" s="119">
        <f t="shared" ref="L14:L59" si="1">ROUND(F14*E14,2)</f>
        <v>0</v>
      </c>
      <c r="M14" s="118">
        <f t="shared" ref="M14:M59" si="2">ROUND(H14*E14,2)</f>
        <v>0</v>
      </c>
      <c r="N14" s="118">
        <f t="shared" ref="N14:N59" si="3">ROUND(I14*E14,2)</f>
        <v>0</v>
      </c>
      <c r="O14" s="118">
        <f t="shared" ref="O14:O59" si="4">ROUND(J14*E14,2)</f>
        <v>0</v>
      </c>
      <c r="P14" s="118">
        <f t="shared" ref="P14" si="5">SUM(M14:O14)</f>
        <v>0</v>
      </c>
    </row>
    <row r="15" spans="1:16" s="24" customFormat="1">
      <c r="A15" s="120"/>
      <c r="B15" s="160"/>
      <c r="C15" s="260" t="s">
        <v>73</v>
      </c>
      <c r="D15" s="261"/>
      <c r="E15" s="261"/>
      <c r="F15" s="124"/>
      <c r="G15" s="124"/>
      <c r="H15" s="117"/>
      <c r="I15" s="117"/>
      <c r="J15" s="117"/>
      <c r="K15" s="125">
        <f t="shared" si="0"/>
        <v>0</v>
      </c>
      <c r="L15" s="126">
        <f t="shared" si="1"/>
        <v>0</v>
      </c>
      <c r="M15" s="125">
        <f t="shared" si="2"/>
        <v>0</v>
      </c>
      <c r="N15" s="125">
        <f t="shared" si="3"/>
        <v>0</v>
      </c>
      <c r="O15" s="125">
        <f t="shared" si="4"/>
        <v>0</v>
      </c>
      <c r="P15" s="125">
        <f>SUM(M15:O15)</f>
        <v>0</v>
      </c>
    </row>
    <row r="16" spans="1:16" s="24" customFormat="1" ht="26.4">
      <c r="A16" s="120">
        <v>1</v>
      </c>
      <c r="B16" s="204"/>
      <c r="C16" s="211" t="s">
        <v>321</v>
      </c>
      <c r="D16" s="204" t="s">
        <v>66</v>
      </c>
      <c r="E16" s="204">
        <v>15</v>
      </c>
      <c r="F16" s="244"/>
      <c r="G16" s="244"/>
      <c r="H16" s="244">
        <f>ROUND(F16*G16,2)</f>
        <v>0</v>
      </c>
      <c r="I16" s="244"/>
      <c r="J16" s="244"/>
      <c r="K16" s="125">
        <f t="shared" si="0"/>
        <v>0</v>
      </c>
      <c r="L16" s="126">
        <f t="shared" si="1"/>
        <v>0</v>
      </c>
      <c r="M16" s="125">
        <f t="shared" si="2"/>
        <v>0</v>
      </c>
      <c r="N16" s="125">
        <f t="shared" si="3"/>
        <v>0</v>
      </c>
      <c r="O16" s="125">
        <f t="shared" si="4"/>
        <v>0</v>
      </c>
      <c r="P16" s="125">
        <f t="shared" ref="P16:P59" si="6">SUM(M16:O16)</f>
        <v>0</v>
      </c>
    </row>
    <row r="17" spans="1:16" s="24" customFormat="1" ht="26.4">
      <c r="A17" s="120">
        <f>A16+1</f>
        <v>2</v>
      </c>
      <c r="B17" s="204"/>
      <c r="C17" s="211" t="s">
        <v>322</v>
      </c>
      <c r="D17" s="204" t="s">
        <v>74</v>
      </c>
      <c r="E17" s="204">
        <v>1</v>
      </c>
      <c r="F17" s="262"/>
      <c r="G17" s="244"/>
      <c r="H17" s="208">
        <f t="shared" ref="H17:H25" si="7">ROUND(F17*G17,2)</f>
        <v>0</v>
      </c>
      <c r="I17" s="263"/>
      <c r="J17" s="263"/>
      <c r="K17" s="125">
        <f t="shared" si="0"/>
        <v>0</v>
      </c>
      <c r="L17" s="126">
        <f t="shared" si="1"/>
        <v>0</v>
      </c>
      <c r="M17" s="125">
        <f t="shared" si="2"/>
        <v>0</v>
      </c>
      <c r="N17" s="125">
        <f t="shared" si="3"/>
        <v>0</v>
      </c>
      <c r="O17" s="125">
        <f t="shared" si="4"/>
        <v>0</v>
      </c>
      <c r="P17" s="125">
        <f t="shared" si="6"/>
        <v>0</v>
      </c>
    </row>
    <row r="18" spans="1:16" s="24" customFormat="1" ht="92.4">
      <c r="A18" s="120">
        <f t="shared" ref="A18:A59" si="8">A17+1</f>
        <v>3</v>
      </c>
      <c r="B18" s="204"/>
      <c r="C18" s="211" t="s">
        <v>323</v>
      </c>
      <c r="D18" s="204" t="s">
        <v>75</v>
      </c>
      <c r="E18" s="204">
        <v>1</v>
      </c>
      <c r="F18" s="262"/>
      <c r="G18" s="244"/>
      <c r="H18" s="208">
        <f t="shared" si="7"/>
        <v>0</v>
      </c>
      <c r="I18" s="208"/>
      <c r="J18" s="264"/>
      <c r="K18" s="125">
        <f t="shared" si="0"/>
        <v>0</v>
      </c>
      <c r="L18" s="126">
        <f t="shared" si="1"/>
        <v>0</v>
      </c>
      <c r="M18" s="125">
        <f t="shared" si="2"/>
        <v>0</v>
      </c>
      <c r="N18" s="125">
        <f t="shared" si="3"/>
        <v>0</v>
      </c>
      <c r="O18" s="125">
        <f t="shared" si="4"/>
        <v>0</v>
      </c>
      <c r="P18" s="125">
        <f t="shared" si="6"/>
        <v>0</v>
      </c>
    </row>
    <row r="19" spans="1:16" s="24" customFormat="1">
      <c r="A19" s="120">
        <f t="shared" si="8"/>
        <v>4</v>
      </c>
      <c r="B19" s="204"/>
      <c r="C19" s="211" t="s">
        <v>76</v>
      </c>
      <c r="D19" s="204" t="s">
        <v>66</v>
      </c>
      <c r="E19" s="204">
        <v>10.4</v>
      </c>
      <c r="F19" s="265"/>
      <c r="G19" s="244"/>
      <c r="H19" s="265">
        <f t="shared" si="7"/>
        <v>0</v>
      </c>
      <c r="I19" s="266"/>
      <c r="J19" s="265"/>
      <c r="K19" s="125">
        <f t="shared" si="0"/>
        <v>0</v>
      </c>
      <c r="L19" s="126">
        <f t="shared" si="1"/>
        <v>0</v>
      </c>
      <c r="M19" s="125">
        <f t="shared" si="2"/>
        <v>0</v>
      </c>
      <c r="N19" s="125">
        <f t="shared" si="3"/>
        <v>0</v>
      </c>
      <c r="O19" s="125">
        <f t="shared" si="4"/>
        <v>0</v>
      </c>
      <c r="P19" s="125">
        <f t="shared" si="6"/>
        <v>0</v>
      </c>
    </row>
    <row r="20" spans="1:16" s="24" customFormat="1" ht="26.4">
      <c r="A20" s="120">
        <f t="shared" si="8"/>
        <v>5</v>
      </c>
      <c r="B20" s="204"/>
      <c r="C20" s="211" t="s">
        <v>77</v>
      </c>
      <c r="D20" s="204" t="s">
        <v>90</v>
      </c>
      <c r="E20" s="204">
        <v>2.4</v>
      </c>
      <c r="F20" s="265"/>
      <c r="G20" s="244"/>
      <c r="H20" s="265">
        <f t="shared" si="7"/>
        <v>0</v>
      </c>
      <c r="I20" s="266"/>
      <c r="J20" s="265"/>
      <c r="K20" s="125">
        <f t="shared" si="0"/>
        <v>0</v>
      </c>
      <c r="L20" s="126">
        <f t="shared" si="1"/>
        <v>0</v>
      </c>
      <c r="M20" s="125">
        <f t="shared" si="2"/>
        <v>0</v>
      </c>
      <c r="N20" s="125">
        <f t="shared" si="3"/>
        <v>0</v>
      </c>
      <c r="O20" s="125">
        <f t="shared" si="4"/>
        <v>0</v>
      </c>
      <c r="P20" s="125">
        <f t="shared" si="6"/>
        <v>0</v>
      </c>
    </row>
    <row r="21" spans="1:16" s="24" customFormat="1" ht="15.6">
      <c r="A21" s="120">
        <f t="shared" si="8"/>
        <v>6</v>
      </c>
      <c r="B21" s="204"/>
      <c r="C21" s="211" t="s">
        <v>78</v>
      </c>
      <c r="D21" s="204" t="s">
        <v>90</v>
      </c>
      <c r="E21" s="204">
        <v>3.8</v>
      </c>
      <c r="F21" s="265"/>
      <c r="G21" s="244"/>
      <c r="H21" s="265">
        <f t="shared" si="7"/>
        <v>0</v>
      </c>
      <c r="I21" s="266"/>
      <c r="J21" s="265"/>
      <c r="K21" s="125">
        <f t="shared" si="0"/>
        <v>0</v>
      </c>
      <c r="L21" s="126">
        <f t="shared" si="1"/>
        <v>0</v>
      </c>
      <c r="M21" s="125">
        <f t="shared" si="2"/>
        <v>0</v>
      </c>
      <c r="N21" s="125">
        <f t="shared" si="3"/>
        <v>0</v>
      </c>
      <c r="O21" s="125">
        <f t="shared" si="4"/>
        <v>0</v>
      </c>
      <c r="P21" s="125">
        <f t="shared" si="6"/>
        <v>0</v>
      </c>
    </row>
    <row r="22" spans="1:16" s="24" customFormat="1" ht="26.4">
      <c r="A22" s="120">
        <f t="shared" si="8"/>
        <v>7</v>
      </c>
      <c r="B22" s="204"/>
      <c r="C22" s="211" t="s">
        <v>79</v>
      </c>
      <c r="D22" s="204" t="s">
        <v>75</v>
      </c>
      <c r="E22" s="204">
        <v>1</v>
      </c>
      <c r="F22" s="265"/>
      <c r="G22" s="244"/>
      <c r="H22" s="265">
        <f t="shared" si="7"/>
        <v>0</v>
      </c>
      <c r="I22" s="266"/>
      <c r="J22" s="265"/>
      <c r="K22" s="125">
        <f t="shared" si="0"/>
        <v>0</v>
      </c>
      <c r="L22" s="126">
        <f t="shared" si="1"/>
        <v>0</v>
      </c>
      <c r="M22" s="125">
        <f t="shared" si="2"/>
        <v>0</v>
      </c>
      <c r="N22" s="125">
        <f t="shared" si="3"/>
        <v>0</v>
      </c>
      <c r="O22" s="125">
        <f t="shared" si="4"/>
        <v>0</v>
      </c>
      <c r="P22" s="125">
        <f t="shared" si="6"/>
        <v>0</v>
      </c>
    </row>
    <row r="23" spans="1:16" s="24" customFormat="1" ht="52.8">
      <c r="A23" s="120">
        <f t="shared" si="8"/>
        <v>8</v>
      </c>
      <c r="B23" s="204"/>
      <c r="C23" s="211" t="s">
        <v>324</v>
      </c>
      <c r="D23" s="204" t="s">
        <v>75</v>
      </c>
      <c r="E23" s="204">
        <v>1</v>
      </c>
      <c r="F23" s="265"/>
      <c r="G23" s="244"/>
      <c r="H23" s="265">
        <f t="shared" si="7"/>
        <v>0</v>
      </c>
      <c r="I23" s="266"/>
      <c r="J23" s="265"/>
      <c r="K23" s="125">
        <f t="shared" si="0"/>
        <v>0</v>
      </c>
      <c r="L23" s="126">
        <f t="shared" si="1"/>
        <v>0</v>
      </c>
      <c r="M23" s="125">
        <f t="shared" si="2"/>
        <v>0</v>
      </c>
      <c r="N23" s="125">
        <f t="shared" si="3"/>
        <v>0</v>
      </c>
      <c r="O23" s="125">
        <f t="shared" si="4"/>
        <v>0</v>
      </c>
      <c r="P23" s="125">
        <f t="shared" si="6"/>
        <v>0</v>
      </c>
    </row>
    <row r="24" spans="1:16" s="24" customFormat="1" ht="26.4">
      <c r="A24" s="120">
        <f t="shared" si="8"/>
        <v>9</v>
      </c>
      <c r="B24" s="204"/>
      <c r="C24" s="211" t="s">
        <v>80</v>
      </c>
      <c r="D24" s="204" t="s">
        <v>66</v>
      </c>
      <c r="E24" s="204">
        <v>13</v>
      </c>
      <c r="F24" s="265"/>
      <c r="G24" s="244"/>
      <c r="H24" s="265">
        <f t="shared" si="7"/>
        <v>0</v>
      </c>
      <c r="I24" s="266"/>
      <c r="J24" s="265"/>
      <c r="K24" s="125">
        <f t="shared" si="0"/>
        <v>0</v>
      </c>
      <c r="L24" s="126">
        <f t="shared" si="1"/>
        <v>0</v>
      </c>
      <c r="M24" s="125">
        <f t="shared" si="2"/>
        <v>0</v>
      </c>
      <c r="N24" s="125">
        <f t="shared" si="3"/>
        <v>0</v>
      </c>
      <c r="O24" s="125">
        <f t="shared" si="4"/>
        <v>0</v>
      </c>
      <c r="P24" s="125">
        <f t="shared" si="6"/>
        <v>0</v>
      </c>
    </row>
    <row r="25" spans="1:16" s="24" customFormat="1" ht="26.4">
      <c r="A25" s="120">
        <f t="shared" si="8"/>
        <v>10</v>
      </c>
      <c r="B25" s="204"/>
      <c r="C25" s="211" t="s">
        <v>81</v>
      </c>
      <c r="D25" s="204" t="s">
        <v>75</v>
      </c>
      <c r="E25" s="204">
        <v>1</v>
      </c>
      <c r="F25" s="265"/>
      <c r="G25" s="244"/>
      <c r="H25" s="265">
        <f t="shared" si="7"/>
        <v>0</v>
      </c>
      <c r="I25" s="266"/>
      <c r="J25" s="265"/>
      <c r="K25" s="125">
        <f t="shared" si="0"/>
        <v>0</v>
      </c>
      <c r="L25" s="126">
        <f t="shared" si="1"/>
        <v>0</v>
      </c>
      <c r="M25" s="125">
        <f t="shared" si="2"/>
        <v>0</v>
      </c>
      <c r="N25" s="125">
        <f t="shared" si="3"/>
        <v>0</v>
      </c>
      <c r="O25" s="125">
        <f t="shared" si="4"/>
        <v>0</v>
      </c>
      <c r="P25" s="125">
        <f t="shared" si="6"/>
        <v>0</v>
      </c>
    </row>
    <row r="26" spans="1:16" s="24" customFormat="1">
      <c r="A26" s="120">
        <f t="shared" si="8"/>
        <v>11</v>
      </c>
      <c r="B26" s="204"/>
      <c r="C26" s="211" t="s">
        <v>82</v>
      </c>
      <c r="D26" s="204" t="s">
        <v>75</v>
      </c>
      <c r="E26" s="204">
        <v>1</v>
      </c>
      <c r="F26" s="265"/>
      <c r="G26" s="244"/>
      <c r="H26" s="265"/>
      <c r="I26" s="266"/>
      <c r="J26" s="265"/>
      <c r="K26" s="125">
        <f t="shared" si="0"/>
        <v>0</v>
      </c>
      <c r="L26" s="126">
        <f t="shared" si="1"/>
        <v>0</v>
      </c>
      <c r="M26" s="125">
        <f t="shared" si="2"/>
        <v>0</v>
      </c>
      <c r="N26" s="125">
        <f t="shared" si="3"/>
        <v>0</v>
      </c>
      <c r="O26" s="125">
        <f t="shared" si="4"/>
        <v>0</v>
      </c>
      <c r="P26" s="125">
        <f t="shared" si="6"/>
        <v>0</v>
      </c>
    </row>
    <row r="27" spans="1:16" s="24" customFormat="1">
      <c r="A27" s="120"/>
      <c r="B27" s="160"/>
      <c r="C27" s="267" t="s">
        <v>83</v>
      </c>
      <c r="D27" s="261"/>
      <c r="E27" s="261"/>
      <c r="F27" s="124"/>
      <c r="G27" s="124"/>
      <c r="H27" s="117"/>
      <c r="I27" s="117"/>
      <c r="J27" s="117"/>
      <c r="K27" s="125">
        <f t="shared" si="0"/>
        <v>0</v>
      </c>
      <c r="L27" s="126">
        <f t="shared" si="1"/>
        <v>0</v>
      </c>
      <c r="M27" s="125">
        <f t="shared" si="2"/>
        <v>0</v>
      </c>
      <c r="N27" s="125">
        <f t="shared" si="3"/>
        <v>0</v>
      </c>
      <c r="O27" s="125">
        <f t="shared" si="4"/>
        <v>0</v>
      </c>
      <c r="P27" s="125">
        <f t="shared" si="6"/>
        <v>0</v>
      </c>
    </row>
    <row r="28" spans="1:16" s="24" customFormat="1" ht="79.2">
      <c r="A28" s="120">
        <f>A26+1</f>
        <v>12</v>
      </c>
      <c r="B28" s="268"/>
      <c r="C28" s="269" t="s">
        <v>84</v>
      </c>
      <c r="D28" s="270" t="s">
        <v>75</v>
      </c>
      <c r="E28" s="270">
        <v>1</v>
      </c>
      <c r="F28" s="265"/>
      <c r="G28" s="244"/>
      <c r="H28" s="265">
        <f t="shared" ref="H28:H29" si="9">ROUND(F28*G28,2)</f>
        <v>0</v>
      </c>
      <c r="I28" s="266"/>
      <c r="J28" s="265"/>
      <c r="K28" s="125">
        <f t="shared" si="0"/>
        <v>0</v>
      </c>
      <c r="L28" s="126">
        <f t="shared" si="1"/>
        <v>0</v>
      </c>
      <c r="M28" s="125">
        <f t="shared" si="2"/>
        <v>0</v>
      </c>
      <c r="N28" s="125">
        <f t="shared" si="3"/>
        <v>0</v>
      </c>
      <c r="O28" s="125">
        <f t="shared" si="4"/>
        <v>0</v>
      </c>
      <c r="P28" s="125">
        <f t="shared" si="6"/>
        <v>0</v>
      </c>
    </row>
    <row r="29" spans="1:16" s="24" customFormat="1" ht="39.6">
      <c r="A29" s="120">
        <f t="shared" si="8"/>
        <v>13</v>
      </c>
      <c r="B29" s="268"/>
      <c r="C29" s="211" t="s">
        <v>325</v>
      </c>
      <c r="D29" s="204" t="s">
        <v>75</v>
      </c>
      <c r="E29" s="204">
        <v>1</v>
      </c>
      <c r="F29" s="265"/>
      <c r="G29" s="244"/>
      <c r="H29" s="265">
        <f t="shared" si="9"/>
        <v>0</v>
      </c>
      <c r="I29" s="266"/>
      <c r="J29" s="265"/>
      <c r="K29" s="125">
        <f t="shared" si="0"/>
        <v>0</v>
      </c>
      <c r="L29" s="126">
        <f t="shared" si="1"/>
        <v>0</v>
      </c>
      <c r="M29" s="125">
        <f t="shared" si="2"/>
        <v>0</v>
      </c>
      <c r="N29" s="125">
        <f t="shared" si="3"/>
        <v>0</v>
      </c>
      <c r="O29" s="125">
        <f t="shared" si="4"/>
        <v>0</v>
      </c>
      <c r="P29" s="125">
        <f t="shared" si="6"/>
        <v>0</v>
      </c>
    </row>
    <row r="30" spans="1:16" s="24" customFormat="1">
      <c r="A30" s="120">
        <f t="shared" si="8"/>
        <v>14</v>
      </c>
      <c r="B30" s="268"/>
      <c r="C30" s="271" t="s">
        <v>326</v>
      </c>
      <c r="D30" s="204" t="s">
        <v>66</v>
      </c>
      <c r="E30" s="204">
        <v>2</v>
      </c>
      <c r="F30" s="244"/>
      <c r="G30" s="244"/>
      <c r="H30" s="244">
        <f>ROUND(F30*G30,2)</f>
        <v>0</v>
      </c>
      <c r="I30" s="244"/>
      <c r="J30" s="244"/>
      <c r="K30" s="125">
        <f t="shared" si="0"/>
        <v>0</v>
      </c>
      <c r="L30" s="126">
        <f t="shared" si="1"/>
        <v>0</v>
      </c>
      <c r="M30" s="125">
        <f t="shared" si="2"/>
        <v>0</v>
      </c>
      <c r="N30" s="125">
        <f t="shared" si="3"/>
        <v>0</v>
      </c>
      <c r="O30" s="125">
        <f t="shared" si="4"/>
        <v>0</v>
      </c>
      <c r="P30" s="125">
        <f t="shared" si="6"/>
        <v>0</v>
      </c>
    </row>
    <row r="31" spans="1:16" s="24" customFormat="1">
      <c r="A31" s="120">
        <f t="shared" si="8"/>
        <v>15</v>
      </c>
      <c r="B31" s="268"/>
      <c r="C31" s="272" t="s">
        <v>327</v>
      </c>
      <c r="D31" s="204" t="s">
        <v>74</v>
      </c>
      <c r="E31" s="204">
        <v>2</v>
      </c>
      <c r="F31" s="265"/>
      <c r="G31" s="244"/>
      <c r="H31" s="265">
        <f t="shared" ref="H31" si="10">ROUND(F31*G31,2)</f>
        <v>0</v>
      </c>
      <c r="I31" s="266"/>
      <c r="J31" s="265"/>
      <c r="K31" s="125">
        <f t="shared" si="0"/>
        <v>0</v>
      </c>
      <c r="L31" s="126">
        <f t="shared" si="1"/>
        <v>0</v>
      </c>
      <c r="M31" s="125">
        <f t="shared" si="2"/>
        <v>0</v>
      </c>
      <c r="N31" s="125">
        <f t="shared" si="3"/>
        <v>0</v>
      </c>
      <c r="O31" s="125">
        <f t="shared" si="4"/>
        <v>0</v>
      </c>
      <c r="P31" s="125">
        <f t="shared" si="6"/>
        <v>0</v>
      </c>
    </row>
    <row r="32" spans="1:16" s="24" customFormat="1">
      <c r="A32" s="120">
        <f t="shared" si="8"/>
        <v>16</v>
      </c>
      <c r="B32" s="268"/>
      <c r="C32" s="273" t="s">
        <v>328</v>
      </c>
      <c r="D32" s="204" t="s">
        <v>66</v>
      </c>
      <c r="E32" s="204">
        <v>1</v>
      </c>
      <c r="F32" s="265"/>
      <c r="G32" s="244"/>
      <c r="H32" s="265">
        <f t="shared" ref="H32" si="11">ROUND(F32*G32,2)</f>
        <v>0</v>
      </c>
      <c r="I32" s="266"/>
      <c r="J32" s="265"/>
      <c r="K32" s="125">
        <f t="shared" si="0"/>
        <v>0</v>
      </c>
      <c r="L32" s="126">
        <f t="shared" si="1"/>
        <v>0</v>
      </c>
      <c r="M32" s="125">
        <f t="shared" si="2"/>
        <v>0</v>
      </c>
      <c r="N32" s="125">
        <f t="shared" si="3"/>
        <v>0</v>
      </c>
      <c r="O32" s="125">
        <f t="shared" si="4"/>
        <v>0</v>
      </c>
      <c r="P32" s="125">
        <f t="shared" si="6"/>
        <v>0</v>
      </c>
    </row>
    <row r="33" spans="1:16" s="24" customFormat="1">
      <c r="A33" s="120">
        <f t="shared" si="8"/>
        <v>17</v>
      </c>
      <c r="B33" s="268"/>
      <c r="C33" s="273" t="s">
        <v>329</v>
      </c>
      <c r="D33" s="204" t="s">
        <v>74</v>
      </c>
      <c r="E33" s="204">
        <v>1</v>
      </c>
      <c r="F33" s="265"/>
      <c r="G33" s="244"/>
      <c r="H33" s="265">
        <f t="shared" ref="H33" si="12">ROUND(F33*G33,2)</f>
        <v>0</v>
      </c>
      <c r="I33" s="266"/>
      <c r="J33" s="265"/>
      <c r="K33" s="125">
        <f t="shared" si="0"/>
        <v>0</v>
      </c>
      <c r="L33" s="126">
        <f t="shared" si="1"/>
        <v>0</v>
      </c>
      <c r="M33" s="125">
        <f t="shared" si="2"/>
        <v>0</v>
      </c>
      <c r="N33" s="125">
        <f t="shared" si="3"/>
        <v>0</v>
      </c>
      <c r="O33" s="125">
        <f t="shared" si="4"/>
        <v>0</v>
      </c>
      <c r="P33" s="125">
        <f t="shared" si="6"/>
        <v>0</v>
      </c>
    </row>
    <row r="34" spans="1:16" s="24" customFormat="1">
      <c r="A34" s="120">
        <f t="shared" si="8"/>
        <v>18</v>
      </c>
      <c r="B34" s="268"/>
      <c r="C34" s="273" t="s">
        <v>330</v>
      </c>
      <c r="D34" s="204" t="s">
        <v>74</v>
      </c>
      <c r="E34" s="204">
        <v>2</v>
      </c>
      <c r="F34" s="265"/>
      <c r="G34" s="244"/>
      <c r="H34" s="265">
        <f t="shared" ref="H34:H41" si="13">ROUND(F34*G34,2)</f>
        <v>0</v>
      </c>
      <c r="I34" s="266"/>
      <c r="J34" s="265"/>
      <c r="K34" s="125">
        <f t="shared" si="0"/>
        <v>0</v>
      </c>
      <c r="L34" s="126">
        <f t="shared" si="1"/>
        <v>0</v>
      </c>
      <c r="M34" s="125">
        <f t="shared" si="2"/>
        <v>0</v>
      </c>
      <c r="N34" s="125">
        <f t="shared" si="3"/>
        <v>0</v>
      </c>
      <c r="O34" s="125">
        <f t="shared" si="4"/>
        <v>0</v>
      </c>
      <c r="P34" s="125">
        <f t="shared" si="6"/>
        <v>0</v>
      </c>
    </row>
    <row r="35" spans="1:16" s="24" customFormat="1">
      <c r="A35" s="120">
        <f t="shared" si="8"/>
        <v>19</v>
      </c>
      <c r="B35" s="268"/>
      <c r="C35" s="272" t="s">
        <v>331</v>
      </c>
      <c r="D35" s="204" t="s">
        <v>74</v>
      </c>
      <c r="E35" s="204">
        <v>1</v>
      </c>
      <c r="F35" s="265"/>
      <c r="G35" s="244"/>
      <c r="H35" s="265">
        <f t="shared" si="13"/>
        <v>0</v>
      </c>
      <c r="I35" s="266"/>
      <c r="J35" s="265"/>
      <c r="K35" s="125">
        <f t="shared" si="0"/>
        <v>0</v>
      </c>
      <c r="L35" s="126">
        <f t="shared" si="1"/>
        <v>0</v>
      </c>
      <c r="M35" s="125">
        <f t="shared" si="2"/>
        <v>0</v>
      </c>
      <c r="N35" s="125">
        <f t="shared" si="3"/>
        <v>0</v>
      </c>
      <c r="O35" s="125">
        <f t="shared" si="4"/>
        <v>0</v>
      </c>
      <c r="P35" s="125">
        <f t="shared" si="6"/>
        <v>0</v>
      </c>
    </row>
    <row r="36" spans="1:16" s="24" customFormat="1">
      <c r="A36" s="120">
        <f t="shared" si="8"/>
        <v>20</v>
      </c>
      <c r="B36" s="268"/>
      <c r="C36" s="273" t="s">
        <v>332</v>
      </c>
      <c r="D36" s="204" t="s">
        <v>74</v>
      </c>
      <c r="E36" s="204">
        <v>2</v>
      </c>
      <c r="F36" s="265"/>
      <c r="G36" s="244"/>
      <c r="H36" s="265">
        <f t="shared" si="13"/>
        <v>0</v>
      </c>
      <c r="I36" s="266"/>
      <c r="J36" s="265"/>
      <c r="K36" s="125">
        <f t="shared" si="0"/>
        <v>0</v>
      </c>
      <c r="L36" s="126">
        <f t="shared" si="1"/>
        <v>0</v>
      </c>
      <c r="M36" s="125">
        <f t="shared" si="2"/>
        <v>0</v>
      </c>
      <c r="N36" s="125">
        <f t="shared" si="3"/>
        <v>0</v>
      </c>
      <c r="O36" s="125">
        <f t="shared" si="4"/>
        <v>0</v>
      </c>
      <c r="P36" s="125">
        <f t="shared" si="6"/>
        <v>0</v>
      </c>
    </row>
    <row r="37" spans="1:16" s="24" customFormat="1">
      <c r="A37" s="120">
        <f t="shared" si="8"/>
        <v>21</v>
      </c>
      <c r="B37" s="268"/>
      <c r="C37" s="273" t="s">
        <v>333</v>
      </c>
      <c r="D37" s="204" t="s">
        <v>74</v>
      </c>
      <c r="E37" s="204">
        <v>1</v>
      </c>
      <c r="F37" s="265"/>
      <c r="G37" s="244"/>
      <c r="H37" s="265">
        <f t="shared" si="13"/>
        <v>0</v>
      </c>
      <c r="I37" s="266"/>
      <c r="J37" s="265"/>
      <c r="K37" s="125">
        <f t="shared" si="0"/>
        <v>0</v>
      </c>
      <c r="L37" s="126">
        <f t="shared" si="1"/>
        <v>0</v>
      </c>
      <c r="M37" s="125">
        <f t="shared" si="2"/>
        <v>0</v>
      </c>
      <c r="N37" s="125">
        <f t="shared" si="3"/>
        <v>0</v>
      </c>
      <c r="O37" s="125">
        <f t="shared" si="4"/>
        <v>0</v>
      </c>
      <c r="P37" s="125">
        <f t="shared" si="6"/>
        <v>0</v>
      </c>
    </row>
    <row r="38" spans="1:16" s="24" customFormat="1" ht="26.4">
      <c r="A38" s="120">
        <f t="shared" si="8"/>
        <v>22</v>
      </c>
      <c r="B38" s="268"/>
      <c r="C38" s="271" t="s">
        <v>334</v>
      </c>
      <c r="D38" s="204" t="s">
        <v>74</v>
      </c>
      <c r="E38" s="204">
        <v>1</v>
      </c>
      <c r="F38" s="265"/>
      <c r="G38" s="244"/>
      <c r="H38" s="265">
        <f t="shared" si="13"/>
        <v>0</v>
      </c>
      <c r="I38" s="266"/>
      <c r="J38" s="265"/>
      <c r="K38" s="125">
        <f t="shared" si="0"/>
        <v>0</v>
      </c>
      <c r="L38" s="126">
        <f t="shared" si="1"/>
        <v>0</v>
      </c>
      <c r="M38" s="125">
        <f t="shared" si="2"/>
        <v>0</v>
      </c>
      <c r="N38" s="125">
        <f t="shared" si="3"/>
        <v>0</v>
      </c>
      <c r="O38" s="125">
        <f t="shared" si="4"/>
        <v>0</v>
      </c>
      <c r="P38" s="125">
        <f t="shared" si="6"/>
        <v>0</v>
      </c>
    </row>
    <row r="39" spans="1:16" s="24" customFormat="1">
      <c r="A39" s="120">
        <f t="shared" si="8"/>
        <v>23</v>
      </c>
      <c r="B39" s="268"/>
      <c r="C39" s="273" t="s">
        <v>335</v>
      </c>
      <c r="D39" s="204" t="s">
        <v>74</v>
      </c>
      <c r="E39" s="204">
        <v>2</v>
      </c>
      <c r="F39" s="265"/>
      <c r="G39" s="244"/>
      <c r="H39" s="265">
        <f t="shared" si="13"/>
        <v>0</v>
      </c>
      <c r="I39" s="266"/>
      <c r="J39" s="265"/>
      <c r="K39" s="125">
        <f t="shared" si="0"/>
        <v>0</v>
      </c>
      <c r="L39" s="126">
        <f t="shared" si="1"/>
        <v>0</v>
      </c>
      <c r="M39" s="125">
        <f t="shared" si="2"/>
        <v>0</v>
      </c>
      <c r="N39" s="125">
        <f t="shared" si="3"/>
        <v>0</v>
      </c>
      <c r="O39" s="125">
        <f t="shared" si="4"/>
        <v>0</v>
      </c>
      <c r="P39" s="125">
        <f t="shared" si="6"/>
        <v>0</v>
      </c>
    </row>
    <row r="40" spans="1:16" s="24" customFormat="1">
      <c r="A40" s="120">
        <f t="shared" si="8"/>
        <v>24</v>
      </c>
      <c r="B40" s="268"/>
      <c r="C40" s="273" t="s">
        <v>336</v>
      </c>
      <c r="D40" s="204" t="s">
        <v>74</v>
      </c>
      <c r="E40" s="204">
        <v>1</v>
      </c>
      <c r="F40" s="265"/>
      <c r="G40" s="244"/>
      <c r="H40" s="265">
        <f t="shared" si="13"/>
        <v>0</v>
      </c>
      <c r="I40" s="266"/>
      <c r="J40" s="265"/>
      <c r="K40" s="125">
        <f t="shared" si="0"/>
        <v>0</v>
      </c>
      <c r="L40" s="126">
        <f t="shared" si="1"/>
        <v>0</v>
      </c>
      <c r="M40" s="125">
        <f t="shared" si="2"/>
        <v>0</v>
      </c>
      <c r="N40" s="125">
        <f t="shared" si="3"/>
        <v>0</v>
      </c>
      <c r="O40" s="125">
        <f t="shared" si="4"/>
        <v>0</v>
      </c>
      <c r="P40" s="125">
        <f t="shared" si="6"/>
        <v>0</v>
      </c>
    </row>
    <row r="41" spans="1:16" s="24" customFormat="1">
      <c r="A41" s="120">
        <f t="shared" si="8"/>
        <v>25</v>
      </c>
      <c r="B41" s="268"/>
      <c r="C41" s="273" t="s">
        <v>337</v>
      </c>
      <c r="D41" s="204" t="s">
        <v>74</v>
      </c>
      <c r="E41" s="204">
        <v>1</v>
      </c>
      <c r="F41" s="265"/>
      <c r="G41" s="244"/>
      <c r="H41" s="265">
        <f t="shared" si="13"/>
        <v>0</v>
      </c>
      <c r="I41" s="266"/>
      <c r="J41" s="265"/>
      <c r="K41" s="125">
        <f t="shared" si="0"/>
        <v>0</v>
      </c>
      <c r="L41" s="126">
        <f t="shared" si="1"/>
        <v>0</v>
      </c>
      <c r="M41" s="125">
        <f t="shared" si="2"/>
        <v>0</v>
      </c>
      <c r="N41" s="125">
        <f t="shared" si="3"/>
        <v>0</v>
      </c>
      <c r="O41" s="125">
        <f t="shared" si="4"/>
        <v>0</v>
      </c>
      <c r="P41" s="125">
        <f t="shared" si="6"/>
        <v>0</v>
      </c>
    </row>
    <row r="42" spans="1:16" s="24" customFormat="1">
      <c r="A42" s="120">
        <f t="shared" si="8"/>
        <v>26</v>
      </c>
      <c r="B42" s="268"/>
      <c r="C42" s="272" t="s">
        <v>82</v>
      </c>
      <c r="D42" s="204" t="s">
        <v>75</v>
      </c>
      <c r="E42" s="204">
        <v>1</v>
      </c>
      <c r="F42" s="124"/>
      <c r="G42" s="124"/>
      <c r="H42" s="117"/>
      <c r="I42" s="117"/>
      <c r="J42" s="117"/>
      <c r="K42" s="125">
        <f t="shared" si="0"/>
        <v>0</v>
      </c>
      <c r="L42" s="126">
        <f t="shared" si="1"/>
        <v>0</v>
      </c>
      <c r="M42" s="125">
        <f t="shared" si="2"/>
        <v>0</v>
      </c>
      <c r="N42" s="125">
        <f t="shared" si="3"/>
        <v>0</v>
      </c>
      <c r="O42" s="125">
        <f t="shared" si="4"/>
        <v>0</v>
      </c>
      <c r="P42" s="125">
        <f t="shared" si="6"/>
        <v>0</v>
      </c>
    </row>
    <row r="43" spans="1:16" s="24" customFormat="1" ht="26.4">
      <c r="A43" s="120"/>
      <c r="B43" s="160"/>
      <c r="C43" s="260" t="s">
        <v>85</v>
      </c>
      <c r="D43" s="261"/>
      <c r="E43" s="261"/>
      <c r="F43" s="124"/>
      <c r="G43" s="124"/>
      <c r="H43" s="117"/>
      <c r="I43" s="117"/>
      <c r="J43" s="117"/>
      <c r="K43" s="125">
        <f t="shared" si="0"/>
        <v>0</v>
      </c>
      <c r="L43" s="126">
        <f t="shared" si="1"/>
        <v>0</v>
      </c>
      <c r="M43" s="125">
        <f t="shared" si="2"/>
        <v>0</v>
      </c>
      <c r="N43" s="125">
        <f t="shared" si="3"/>
        <v>0</v>
      </c>
      <c r="O43" s="125">
        <f t="shared" si="4"/>
        <v>0</v>
      </c>
      <c r="P43" s="125">
        <f t="shared" si="6"/>
        <v>0</v>
      </c>
    </row>
    <row r="44" spans="1:16" s="24" customFormat="1" ht="26.4">
      <c r="A44" s="120">
        <f>A42+1</f>
        <v>27</v>
      </c>
      <c r="B44" s="121"/>
      <c r="C44" s="319" t="s">
        <v>373</v>
      </c>
      <c r="D44" s="122" t="s">
        <v>20</v>
      </c>
      <c r="E44" s="204">
        <v>3.2</v>
      </c>
      <c r="F44" s="128"/>
      <c r="G44" s="128"/>
      <c r="H44" s="129">
        <f t="shared" ref="H44" si="14">ROUND(F44*G44,2)</f>
        <v>0</v>
      </c>
      <c r="I44" s="130"/>
      <c r="J44" s="131"/>
      <c r="K44" s="125">
        <f t="shared" si="0"/>
        <v>0</v>
      </c>
      <c r="L44" s="126">
        <f t="shared" si="1"/>
        <v>0</v>
      </c>
      <c r="M44" s="125">
        <f t="shared" si="2"/>
        <v>0</v>
      </c>
      <c r="N44" s="125">
        <f t="shared" si="3"/>
        <v>0</v>
      </c>
      <c r="O44" s="125">
        <f t="shared" si="4"/>
        <v>0</v>
      </c>
      <c r="P44" s="125">
        <f t="shared" si="6"/>
        <v>0</v>
      </c>
    </row>
    <row r="45" spans="1:16" s="24" customFormat="1" ht="52.8">
      <c r="A45" s="120">
        <f t="shared" si="8"/>
        <v>28</v>
      </c>
      <c r="B45" s="268"/>
      <c r="C45" s="320" t="s">
        <v>369</v>
      </c>
      <c r="D45" s="122" t="s">
        <v>20</v>
      </c>
      <c r="E45" s="204">
        <v>3.2</v>
      </c>
      <c r="F45" s="276"/>
      <c r="G45" s="244"/>
      <c r="H45" s="277">
        <f>ROUND(G45*F45,2)</f>
        <v>0</v>
      </c>
      <c r="I45" s="276"/>
      <c r="J45" s="276"/>
      <c r="K45" s="125">
        <f t="shared" si="0"/>
        <v>0</v>
      </c>
      <c r="L45" s="126">
        <f t="shared" si="1"/>
        <v>0</v>
      </c>
      <c r="M45" s="125">
        <f t="shared" si="2"/>
        <v>0</v>
      </c>
      <c r="N45" s="125">
        <f t="shared" si="3"/>
        <v>0</v>
      </c>
      <c r="O45" s="125">
        <f t="shared" si="4"/>
        <v>0</v>
      </c>
      <c r="P45" s="125">
        <f t="shared" si="6"/>
        <v>0</v>
      </c>
    </row>
    <row r="46" spans="1:16" s="24" customFormat="1" ht="26.85" customHeight="1">
      <c r="A46" s="120">
        <f t="shared" si="8"/>
        <v>29</v>
      </c>
      <c r="B46" s="268"/>
      <c r="C46" s="320" t="s">
        <v>370</v>
      </c>
      <c r="D46" s="122" t="s">
        <v>20</v>
      </c>
      <c r="E46" s="204">
        <v>3.2</v>
      </c>
      <c r="F46" s="276"/>
      <c r="G46" s="244"/>
      <c r="H46" s="277">
        <f>ROUND(G46*F46,2)</f>
        <v>0</v>
      </c>
      <c r="I46" s="276"/>
      <c r="J46" s="276"/>
      <c r="K46" s="125">
        <f t="shared" si="0"/>
        <v>0</v>
      </c>
      <c r="L46" s="126">
        <f t="shared" si="1"/>
        <v>0</v>
      </c>
      <c r="M46" s="125">
        <f t="shared" si="2"/>
        <v>0</v>
      </c>
      <c r="N46" s="125">
        <f t="shared" si="3"/>
        <v>0</v>
      </c>
      <c r="O46" s="125">
        <f t="shared" si="4"/>
        <v>0</v>
      </c>
      <c r="P46" s="125">
        <f t="shared" si="6"/>
        <v>0</v>
      </c>
    </row>
    <row r="47" spans="1:16" s="24" customFormat="1" ht="26.4">
      <c r="A47" s="120">
        <f t="shared" si="8"/>
        <v>30</v>
      </c>
      <c r="B47" s="268"/>
      <c r="C47" s="320" t="s">
        <v>371</v>
      </c>
      <c r="D47" s="122" t="s">
        <v>20</v>
      </c>
      <c r="E47" s="204">
        <v>3.2</v>
      </c>
      <c r="F47" s="276"/>
      <c r="G47" s="244"/>
      <c r="H47" s="277">
        <f>ROUND(G47*F47,2)</f>
        <v>0</v>
      </c>
      <c r="I47" s="276"/>
      <c r="J47" s="276"/>
      <c r="K47" s="125">
        <f t="shared" si="0"/>
        <v>0</v>
      </c>
      <c r="L47" s="126">
        <f t="shared" si="1"/>
        <v>0</v>
      </c>
      <c r="M47" s="125">
        <f t="shared" si="2"/>
        <v>0</v>
      </c>
      <c r="N47" s="125">
        <f t="shared" si="3"/>
        <v>0</v>
      </c>
      <c r="O47" s="125">
        <f t="shared" si="4"/>
        <v>0</v>
      </c>
      <c r="P47" s="125">
        <f t="shared" si="6"/>
        <v>0</v>
      </c>
    </row>
    <row r="48" spans="1:16" s="24" customFormat="1" ht="39.6">
      <c r="A48" s="120">
        <f t="shared" si="8"/>
        <v>31</v>
      </c>
      <c r="B48" s="268"/>
      <c r="C48" s="320" t="s">
        <v>372</v>
      </c>
      <c r="D48" s="122" t="s">
        <v>20</v>
      </c>
      <c r="E48" s="204">
        <v>3.2</v>
      </c>
      <c r="F48" s="276"/>
      <c r="G48" s="244"/>
      <c r="H48" s="277">
        <f>ROUND(G48*F48,2)</f>
        <v>0</v>
      </c>
      <c r="I48" s="276"/>
      <c r="J48" s="276"/>
      <c r="K48" s="125">
        <f t="shared" si="0"/>
        <v>0</v>
      </c>
      <c r="L48" s="126">
        <f t="shared" si="1"/>
        <v>0</v>
      </c>
      <c r="M48" s="125">
        <f t="shared" si="2"/>
        <v>0</v>
      </c>
      <c r="N48" s="125">
        <f t="shared" si="3"/>
        <v>0</v>
      </c>
      <c r="O48" s="125">
        <f t="shared" si="4"/>
        <v>0</v>
      </c>
      <c r="P48" s="125">
        <f t="shared" si="6"/>
        <v>0</v>
      </c>
    </row>
    <row r="49" spans="1:16" s="24" customFormat="1">
      <c r="A49" s="120">
        <f t="shared" si="8"/>
        <v>32</v>
      </c>
      <c r="B49" s="268"/>
      <c r="C49" s="274" t="s">
        <v>86</v>
      </c>
      <c r="D49" s="204" t="s">
        <v>66</v>
      </c>
      <c r="E49" s="275">
        <v>2</v>
      </c>
      <c r="F49" s="276"/>
      <c r="G49" s="244"/>
      <c r="H49" s="277">
        <f>ROUND(G49*F49,2)</f>
        <v>0</v>
      </c>
      <c r="I49" s="276"/>
      <c r="J49" s="276"/>
      <c r="K49" s="125">
        <f t="shared" si="0"/>
        <v>0</v>
      </c>
      <c r="L49" s="126">
        <f t="shared" si="1"/>
        <v>0</v>
      </c>
      <c r="M49" s="125">
        <f t="shared" si="2"/>
        <v>0</v>
      </c>
      <c r="N49" s="125">
        <f t="shared" si="3"/>
        <v>0</v>
      </c>
      <c r="O49" s="125">
        <f t="shared" si="4"/>
        <v>0</v>
      </c>
      <c r="P49" s="125">
        <f t="shared" si="6"/>
        <v>0</v>
      </c>
    </row>
    <row r="50" spans="1:16" s="24" customFormat="1" ht="26.4">
      <c r="A50" s="120"/>
      <c r="B50" s="160"/>
      <c r="C50" s="260" t="s">
        <v>87</v>
      </c>
      <c r="D50" s="261"/>
      <c r="E50" s="261"/>
      <c r="F50" s="124"/>
      <c r="G50" s="124"/>
      <c r="H50" s="117"/>
      <c r="I50" s="117"/>
      <c r="J50" s="117"/>
      <c r="K50" s="125">
        <f t="shared" si="0"/>
        <v>0</v>
      </c>
      <c r="L50" s="126">
        <f t="shared" si="1"/>
        <v>0</v>
      </c>
      <c r="M50" s="125">
        <f t="shared" si="2"/>
        <v>0</v>
      </c>
      <c r="N50" s="125">
        <f t="shared" si="3"/>
        <v>0</v>
      </c>
      <c r="O50" s="125">
        <f t="shared" si="4"/>
        <v>0</v>
      </c>
      <c r="P50" s="125">
        <f t="shared" si="6"/>
        <v>0</v>
      </c>
    </row>
    <row r="51" spans="1:16" s="24" customFormat="1" ht="26.4">
      <c r="A51" s="120">
        <f>A49+1</f>
        <v>33</v>
      </c>
      <c r="B51" s="121"/>
      <c r="C51" s="319" t="s">
        <v>373</v>
      </c>
      <c r="D51" s="122" t="s">
        <v>20</v>
      </c>
      <c r="E51" s="204">
        <v>65</v>
      </c>
      <c r="F51" s="128"/>
      <c r="G51" s="128"/>
      <c r="H51" s="129">
        <f t="shared" ref="H51" si="15">ROUND(F51*G51,2)</f>
        <v>0</v>
      </c>
      <c r="I51" s="130"/>
      <c r="J51" s="131"/>
      <c r="K51" s="125">
        <f t="shared" si="0"/>
        <v>0</v>
      </c>
      <c r="L51" s="126">
        <f t="shared" si="1"/>
        <v>0</v>
      </c>
      <c r="M51" s="125">
        <f t="shared" si="2"/>
        <v>0</v>
      </c>
      <c r="N51" s="125">
        <f t="shared" si="3"/>
        <v>0</v>
      </c>
      <c r="O51" s="125">
        <f t="shared" si="4"/>
        <v>0</v>
      </c>
      <c r="P51" s="125">
        <f t="shared" ref="P51" si="16">SUM(M51:O51)</f>
        <v>0</v>
      </c>
    </row>
    <row r="52" spans="1:16" s="24" customFormat="1" ht="52.8">
      <c r="A52" s="120">
        <f t="shared" si="8"/>
        <v>34</v>
      </c>
      <c r="B52" s="268"/>
      <c r="C52" s="320" t="s">
        <v>369</v>
      </c>
      <c r="D52" s="122" t="s">
        <v>20</v>
      </c>
      <c r="E52" s="204">
        <v>65</v>
      </c>
      <c r="F52" s="276"/>
      <c r="G52" s="244"/>
      <c r="H52" s="277">
        <f>ROUND(G52*F52,2)</f>
        <v>0</v>
      </c>
      <c r="I52" s="276"/>
      <c r="J52" s="276"/>
      <c r="K52" s="125">
        <f t="shared" si="0"/>
        <v>0</v>
      </c>
      <c r="L52" s="126">
        <f t="shared" si="1"/>
        <v>0</v>
      </c>
      <c r="M52" s="125">
        <f t="shared" si="2"/>
        <v>0</v>
      </c>
      <c r="N52" s="125">
        <f t="shared" si="3"/>
        <v>0</v>
      </c>
      <c r="O52" s="125">
        <f t="shared" si="4"/>
        <v>0</v>
      </c>
      <c r="P52" s="125">
        <f t="shared" si="6"/>
        <v>0</v>
      </c>
    </row>
    <row r="53" spans="1:16" s="24" customFormat="1" ht="26.4">
      <c r="A53" s="120">
        <f t="shared" si="8"/>
        <v>35</v>
      </c>
      <c r="B53" s="268"/>
      <c r="C53" s="320" t="s">
        <v>370</v>
      </c>
      <c r="D53" s="122" t="s">
        <v>20</v>
      </c>
      <c r="E53" s="204">
        <v>38</v>
      </c>
      <c r="F53" s="276"/>
      <c r="G53" s="244"/>
      <c r="H53" s="277">
        <f>ROUND(G53*F53,2)</f>
        <v>0</v>
      </c>
      <c r="I53" s="276"/>
      <c r="J53" s="276"/>
      <c r="K53" s="125">
        <f t="shared" si="0"/>
        <v>0</v>
      </c>
      <c r="L53" s="126">
        <f t="shared" si="1"/>
        <v>0</v>
      </c>
      <c r="M53" s="125">
        <f t="shared" si="2"/>
        <v>0</v>
      </c>
      <c r="N53" s="125">
        <f t="shared" si="3"/>
        <v>0</v>
      </c>
      <c r="O53" s="125">
        <f t="shared" si="4"/>
        <v>0</v>
      </c>
      <c r="P53" s="125">
        <f t="shared" si="6"/>
        <v>0</v>
      </c>
    </row>
    <row r="54" spans="1:16" s="24" customFormat="1" ht="39.6">
      <c r="A54" s="120">
        <f t="shared" si="8"/>
        <v>36</v>
      </c>
      <c r="B54" s="268"/>
      <c r="C54" s="320" t="s">
        <v>374</v>
      </c>
      <c r="D54" s="122" t="s">
        <v>20</v>
      </c>
      <c r="E54" s="204">
        <v>13</v>
      </c>
      <c r="F54" s="276"/>
      <c r="G54" s="244"/>
      <c r="H54" s="277">
        <f>ROUND(G54*F54,2)</f>
        <v>0</v>
      </c>
      <c r="I54" s="276"/>
      <c r="J54" s="276"/>
      <c r="K54" s="125">
        <f t="shared" si="0"/>
        <v>0</v>
      </c>
      <c r="L54" s="126">
        <f t="shared" si="1"/>
        <v>0</v>
      </c>
      <c r="M54" s="125">
        <f t="shared" si="2"/>
        <v>0</v>
      </c>
      <c r="N54" s="125">
        <f t="shared" si="3"/>
        <v>0</v>
      </c>
      <c r="O54" s="125">
        <f t="shared" si="4"/>
        <v>0</v>
      </c>
      <c r="P54" s="125">
        <f t="shared" si="6"/>
        <v>0</v>
      </c>
    </row>
    <row r="55" spans="1:16" s="24" customFormat="1" ht="39.6">
      <c r="A55" s="120">
        <f t="shared" si="8"/>
        <v>37</v>
      </c>
      <c r="B55" s="268"/>
      <c r="C55" s="320" t="s">
        <v>375</v>
      </c>
      <c r="D55" s="122" t="s">
        <v>20</v>
      </c>
      <c r="E55" s="204">
        <v>13</v>
      </c>
      <c r="F55" s="276"/>
      <c r="G55" s="244"/>
      <c r="H55" s="277">
        <f>ROUND(G55*F55,2)</f>
        <v>0</v>
      </c>
      <c r="I55" s="276"/>
      <c r="J55" s="276"/>
      <c r="K55" s="125">
        <f t="shared" si="0"/>
        <v>0</v>
      </c>
      <c r="L55" s="126">
        <f t="shared" si="1"/>
        <v>0</v>
      </c>
      <c r="M55" s="125">
        <f t="shared" si="2"/>
        <v>0</v>
      </c>
      <c r="N55" s="125">
        <f t="shared" si="3"/>
        <v>0</v>
      </c>
      <c r="O55" s="125">
        <f t="shared" si="4"/>
        <v>0</v>
      </c>
      <c r="P55" s="125">
        <f t="shared" si="6"/>
        <v>0</v>
      </c>
    </row>
    <row r="56" spans="1:16" s="24" customFormat="1">
      <c r="A56" s="120">
        <f t="shared" si="8"/>
        <v>38</v>
      </c>
      <c r="B56" s="268"/>
      <c r="C56" s="274" t="s">
        <v>86</v>
      </c>
      <c r="D56" s="204" t="s">
        <v>66</v>
      </c>
      <c r="E56" s="275">
        <v>15</v>
      </c>
      <c r="F56" s="276"/>
      <c r="G56" s="244"/>
      <c r="H56" s="277">
        <f>ROUND(G56*F56,2)</f>
        <v>0</v>
      </c>
      <c r="I56" s="276"/>
      <c r="J56" s="276"/>
      <c r="K56" s="125">
        <f t="shared" si="0"/>
        <v>0</v>
      </c>
      <c r="L56" s="126">
        <f t="shared" si="1"/>
        <v>0</v>
      </c>
      <c r="M56" s="125">
        <f t="shared" si="2"/>
        <v>0</v>
      </c>
      <c r="N56" s="125">
        <f t="shared" si="3"/>
        <v>0</v>
      </c>
      <c r="O56" s="125">
        <f t="shared" si="4"/>
        <v>0</v>
      </c>
      <c r="P56" s="125">
        <f t="shared" si="6"/>
        <v>0</v>
      </c>
    </row>
    <row r="57" spans="1:16" s="24" customFormat="1">
      <c r="A57" s="120"/>
      <c r="B57" s="160"/>
      <c r="C57" s="260" t="s">
        <v>88</v>
      </c>
      <c r="D57" s="261"/>
      <c r="E57" s="261"/>
      <c r="F57" s="124"/>
      <c r="G57" s="124"/>
      <c r="H57" s="117"/>
      <c r="I57" s="117"/>
      <c r="J57" s="117"/>
      <c r="K57" s="125">
        <f t="shared" si="0"/>
        <v>0</v>
      </c>
      <c r="L57" s="126">
        <f t="shared" si="1"/>
        <v>0</v>
      </c>
      <c r="M57" s="125">
        <f t="shared" si="2"/>
        <v>0</v>
      </c>
      <c r="N57" s="125">
        <f t="shared" si="3"/>
        <v>0</v>
      </c>
      <c r="O57" s="125">
        <f t="shared" si="4"/>
        <v>0</v>
      </c>
      <c r="P57" s="125">
        <f t="shared" si="6"/>
        <v>0</v>
      </c>
    </row>
    <row r="58" spans="1:16" s="24" customFormat="1">
      <c r="A58" s="120">
        <f>A56+1</f>
        <v>39</v>
      </c>
      <c r="B58" s="275"/>
      <c r="C58" s="274" t="s">
        <v>368</v>
      </c>
      <c r="D58" s="204" t="s">
        <v>126</v>
      </c>
      <c r="E58" s="275">
        <v>1.2</v>
      </c>
      <c r="F58" s="276"/>
      <c r="G58" s="244"/>
      <c r="H58" s="277">
        <f t="shared" ref="H58" si="17">ROUND(F58*G58,2)</f>
        <v>0</v>
      </c>
      <c r="I58" s="276"/>
      <c r="J58" s="276"/>
      <c r="K58" s="125">
        <f t="shared" si="0"/>
        <v>0</v>
      </c>
      <c r="L58" s="126">
        <f t="shared" si="1"/>
        <v>0</v>
      </c>
      <c r="M58" s="125">
        <f t="shared" si="2"/>
        <v>0</v>
      </c>
      <c r="N58" s="125">
        <f t="shared" si="3"/>
        <v>0</v>
      </c>
      <c r="O58" s="125">
        <f t="shared" si="4"/>
        <v>0</v>
      </c>
      <c r="P58" s="125">
        <f t="shared" si="6"/>
        <v>0</v>
      </c>
    </row>
    <row r="59" spans="1:16" s="24" customFormat="1">
      <c r="A59" s="120">
        <f t="shared" si="8"/>
        <v>40</v>
      </c>
      <c r="B59" s="275"/>
      <c r="C59" s="274" t="s">
        <v>89</v>
      </c>
      <c r="D59" s="204" t="s">
        <v>20</v>
      </c>
      <c r="E59" s="275">
        <v>8</v>
      </c>
      <c r="F59" s="276"/>
      <c r="G59" s="244"/>
      <c r="H59" s="277">
        <f t="shared" ref="H59" si="18">ROUND(F59*G59,2)</f>
        <v>0</v>
      </c>
      <c r="I59" s="276"/>
      <c r="J59" s="276"/>
      <c r="K59" s="125">
        <f t="shared" si="0"/>
        <v>0</v>
      </c>
      <c r="L59" s="126">
        <f t="shared" si="1"/>
        <v>0</v>
      </c>
      <c r="M59" s="125">
        <f t="shared" si="2"/>
        <v>0</v>
      </c>
      <c r="N59" s="125">
        <f t="shared" si="3"/>
        <v>0</v>
      </c>
      <c r="O59" s="125">
        <f t="shared" si="4"/>
        <v>0</v>
      </c>
      <c r="P59" s="125">
        <f t="shared" si="6"/>
        <v>0</v>
      </c>
    </row>
    <row r="60" spans="1:16" ht="15.45" customHeight="1">
      <c r="A60" s="16"/>
      <c r="B60" s="58"/>
      <c r="C60" s="398" t="s">
        <v>52</v>
      </c>
      <c r="D60" s="398"/>
      <c r="E60" s="398"/>
      <c r="F60" s="398"/>
      <c r="G60" s="398"/>
      <c r="H60" s="398"/>
      <c r="I60" s="398"/>
      <c r="J60" s="398"/>
      <c r="K60" s="398"/>
      <c r="L60" s="189">
        <f>SUM(L14:L59)</f>
        <v>0</v>
      </c>
      <c r="M60" s="189">
        <f>SUM(M14:M59)</f>
        <v>0</v>
      </c>
      <c r="N60" s="189">
        <f>SUM(N14:N59)</f>
        <v>0</v>
      </c>
      <c r="O60" s="189">
        <f>SUM(O14:O59)</f>
        <v>0</v>
      </c>
      <c r="P60" s="189">
        <f>SUM(P14:P59)</f>
        <v>0</v>
      </c>
    </row>
    <row r="61" spans="1:16" s="65" customFormat="1">
      <c r="I61" s="71"/>
    </row>
    <row r="62" spans="1:16" customFormat="1" ht="12.75" customHeight="1">
      <c r="A62" s="72" t="s">
        <v>31</v>
      </c>
      <c r="B62" s="24"/>
    </row>
    <row r="63" spans="1:16" customFormat="1" ht="45" customHeight="1">
      <c r="A63" s="392" t="str">
        <f>'2,1'!A35:H35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63" s="392"/>
      <c r="C63" s="392"/>
      <c r="D63" s="392"/>
      <c r="E63" s="392"/>
      <c r="F63" s="392"/>
      <c r="G63" s="392"/>
      <c r="H63" s="392"/>
      <c r="I63" s="392"/>
      <c r="J63" s="392"/>
      <c r="K63" s="392"/>
      <c r="L63" s="392"/>
      <c r="M63" s="392"/>
      <c r="N63" s="392"/>
      <c r="O63" s="392"/>
      <c r="P63" s="392"/>
    </row>
    <row r="64" spans="1:16" customFormat="1" ht="68.25" customHeight="1">
      <c r="A64" s="391" t="s">
        <v>447</v>
      </c>
      <c r="B64" s="391"/>
      <c r="C64" s="391"/>
      <c r="D64" s="391"/>
      <c r="E64" s="391"/>
      <c r="F64" s="391"/>
      <c r="G64" s="391"/>
      <c r="H64" s="391"/>
      <c r="I64" s="391"/>
      <c r="J64" s="391"/>
      <c r="K64" s="391"/>
      <c r="L64" s="391"/>
      <c r="M64" s="391"/>
      <c r="N64" s="391"/>
      <c r="O64" s="391"/>
      <c r="P64" s="391"/>
    </row>
    <row r="65" spans="2:16" customFormat="1" ht="12.75" customHeight="1">
      <c r="B65" s="73"/>
    </row>
    <row r="66" spans="2:16" customFormat="1" ht="12.75" customHeight="1">
      <c r="B66" s="73"/>
    </row>
    <row r="67" spans="2:16" s="65" customFormat="1">
      <c r="B67" s="65" t="s">
        <v>2</v>
      </c>
      <c r="L67" s="76" t="str">
        <f>Koptame!B32</f>
        <v>Pārbaudīja:</v>
      </c>
      <c r="M67" s="76"/>
      <c r="N67" s="76"/>
      <c r="O67" s="76"/>
      <c r="P67" s="76"/>
    </row>
    <row r="68" spans="2:16" s="65" customFormat="1">
      <c r="C68" s="70">
        <f>Koptame!C27</f>
        <v>0</v>
      </c>
      <c r="L68" s="70"/>
      <c r="M68" s="388">
        <f>Koptame!C33</f>
        <v>0</v>
      </c>
      <c r="N68" s="388"/>
      <c r="O68" s="76"/>
      <c r="P68" s="76"/>
    </row>
    <row r="69" spans="2:16" s="65" customFormat="1">
      <c r="C69" s="69">
        <f>Koptame!C28</f>
        <v>0</v>
      </c>
      <c r="L69" s="69"/>
      <c r="M69" s="389">
        <f>Koptame!C34</f>
        <v>0</v>
      </c>
      <c r="N69" s="389"/>
      <c r="O69" s="76"/>
      <c r="P69" s="76"/>
    </row>
    <row r="70" spans="2:16" s="65" customFormat="1" collapsed="1">
      <c r="B70" s="71"/>
      <c r="F70" s="71"/>
      <c r="G70" s="71"/>
    </row>
  </sheetData>
  <mergeCells count="16">
    <mergeCell ref="A1:P1"/>
    <mergeCell ref="A4:C4"/>
    <mergeCell ref="F12:K12"/>
    <mergeCell ref="L12:P12"/>
    <mergeCell ref="C60:K60"/>
    <mergeCell ref="A3:P3"/>
    <mergeCell ref="L10:O10"/>
    <mergeCell ref="M69:N69"/>
    <mergeCell ref="M68:N68"/>
    <mergeCell ref="A64:P64"/>
    <mergeCell ref="A63:P63"/>
    <mergeCell ref="A12:A13"/>
    <mergeCell ref="B12:B13"/>
    <mergeCell ref="C12:C13"/>
    <mergeCell ref="D12:D13"/>
    <mergeCell ref="E12:E13"/>
  </mergeCells>
  <conditionalFormatting sqref="I44">
    <cfRule type="expression" dxfId="9" priority="6">
      <formula>#REF!&gt;0</formula>
    </cfRule>
    <cfRule type="expression" dxfId="8" priority="7">
      <formula>#REF!=3</formula>
    </cfRule>
    <cfRule type="expression" dxfId="7" priority="8">
      <formula>#REF!=2</formula>
    </cfRule>
    <cfRule type="expression" dxfId="6" priority="9">
      <formula>#REF!=1</formula>
    </cfRule>
  </conditionalFormatting>
  <conditionalFormatting sqref="I44">
    <cfRule type="expression" dxfId="5" priority="10" stopIfTrue="1">
      <formula>I44=#REF!=FALSE</formula>
    </cfRule>
  </conditionalFormatting>
  <conditionalFormatting sqref="I51">
    <cfRule type="expression" dxfId="4" priority="1">
      <formula>#REF!&gt;0</formula>
    </cfRule>
    <cfRule type="expression" dxfId="3" priority="2">
      <formula>#REF!=3</formula>
    </cfRule>
    <cfRule type="expression" dxfId="2" priority="3">
      <formula>#REF!=2</formula>
    </cfRule>
    <cfRule type="expression" dxfId="1" priority="4">
      <formula>#REF!=1</formula>
    </cfRule>
  </conditionalFormatting>
  <conditionalFormatting sqref="I51">
    <cfRule type="expression" dxfId="0" priority="5" stopIfTrue="1">
      <formula>I51=#REF!=FALSE</formula>
    </cfRule>
  </conditionalFormatting>
  <printOptions horizontalCentered="1"/>
  <pageMargins left="0.27559055118110237" right="0.27559055118110237" top="0.74803149606299213" bottom="0.74803149606299213" header="0.31496062992125984" footer="0.31496062992125984"/>
  <pageSetup paperSize="9" scale="6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1DB3-0C24-42A7-A016-21E9C8F689AC}">
  <sheetPr>
    <tabColor rgb="FF92D050"/>
  </sheetPr>
  <dimension ref="A1:P46"/>
  <sheetViews>
    <sheetView showZeros="0" view="pageBreakPreview" zoomScale="90" zoomScaleNormal="80" zoomScaleSheetLayoutView="90" workbookViewId="0">
      <selection activeCell="F15" sqref="F15:G15"/>
    </sheetView>
  </sheetViews>
  <sheetFormatPr defaultColWidth="9.109375" defaultRowHeight="13.8"/>
  <cols>
    <col min="1" max="1" width="9" style="7" customWidth="1"/>
    <col min="2" max="2" width="9.33203125" style="24" customWidth="1"/>
    <col min="3" max="3" width="42.6640625" style="7" customWidth="1"/>
    <col min="4" max="4" width="8.109375" style="7" customWidth="1"/>
    <col min="5" max="5" width="9.109375" style="7"/>
    <col min="6" max="7" width="9.109375" style="24"/>
    <col min="8" max="11" width="9.109375" style="7"/>
    <col min="12" max="12" width="14.33203125" style="7" customWidth="1"/>
    <col min="13" max="13" width="12.33203125" style="7" customWidth="1"/>
    <col min="14" max="14" width="12.6640625" style="7" customWidth="1"/>
    <col min="15" max="15" width="11.6640625" style="7" customWidth="1"/>
    <col min="16" max="16" width="13.6640625" style="7" customWidth="1"/>
    <col min="17" max="16384" width="9.109375" style="7"/>
  </cols>
  <sheetData>
    <row r="1" spans="1:16" s="12" customFormat="1">
      <c r="A1" s="385" t="s">
        <v>338</v>
      </c>
      <c r="B1" s="385"/>
      <c r="C1" s="385"/>
      <c r="D1" s="385"/>
      <c r="E1" s="385"/>
      <c r="F1" s="385"/>
      <c r="G1" s="385"/>
      <c r="H1" s="385"/>
      <c r="I1" s="385"/>
      <c r="J1" s="385"/>
      <c r="K1" s="385"/>
      <c r="L1" s="385"/>
      <c r="M1" s="385"/>
      <c r="N1" s="385"/>
      <c r="O1" s="385"/>
      <c r="P1" s="385"/>
    </row>
    <row r="2" spans="1:16" s="12" customFormat="1">
      <c r="A2" s="92"/>
      <c r="B2" s="92"/>
      <c r="C2" s="92"/>
      <c r="D2" s="92"/>
      <c r="E2" s="92"/>
      <c r="F2" s="92"/>
      <c r="G2" s="92"/>
      <c r="H2" s="92"/>
      <c r="I2" s="92"/>
      <c r="J2" s="92"/>
      <c r="K2" s="92"/>
      <c r="L2" s="92"/>
      <c r="M2" s="92"/>
      <c r="N2" s="92"/>
      <c r="O2" s="92"/>
      <c r="P2" s="92"/>
    </row>
    <row r="3" spans="1:16" s="12" customFormat="1">
      <c r="A3" s="385" t="str">
        <f>C14</f>
        <v>Ārējie kanalizācijas tīkli</v>
      </c>
      <c r="B3" s="385"/>
      <c r="C3" s="385"/>
      <c r="D3" s="385"/>
      <c r="E3" s="385"/>
      <c r="F3" s="385"/>
      <c r="G3" s="385"/>
      <c r="H3" s="385"/>
      <c r="I3" s="385"/>
      <c r="J3" s="385"/>
      <c r="K3" s="385"/>
      <c r="L3" s="385"/>
      <c r="M3" s="385"/>
      <c r="N3" s="385"/>
      <c r="O3" s="385"/>
      <c r="P3" s="385"/>
    </row>
    <row r="4" spans="1:16">
      <c r="A4" s="387" t="s">
        <v>362</v>
      </c>
      <c r="B4" s="387"/>
      <c r="C4" s="387"/>
      <c r="D4" s="9"/>
      <c r="E4" s="9"/>
      <c r="F4" s="9"/>
      <c r="G4" s="9"/>
      <c r="H4" s="9"/>
      <c r="I4" s="9"/>
      <c r="J4" s="9"/>
      <c r="K4" s="9"/>
      <c r="L4" s="9"/>
      <c r="M4" s="9"/>
      <c r="N4" s="9"/>
      <c r="O4" s="9"/>
      <c r="P4" s="9"/>
    </row>
    <row r="5" spans="1:16">
      <c r="A5" s="20" t="s">
        <v>363</v>
      </c>
      <c r="B5" s="55"/>
      <c r="D5" s="9"/>
      <c r="E5" s="9"/>
      <c r="F5" s="9"/>
      <c r="G5" s="9"/>
      <c r="H5" s="9"/>
      <c r="I5" s="9"/>
      <c r="J5" s="9"/>
      <c r="K5" s="9"/>
      <c r="L5" s="9"/>
      <c r="M5" s="9"/>
      <c r="N5" s="9"/>
      <c r="O5" s="9"/>
      <c r="P5" s="9"/>
    </row>
    <row r="6" spans="1:16">
      <c r="A6" s="20" t="s">
        <v>364</v>
      </c>
      <c r="B6" s="55"/>
      <c r="D6" s="9"/>
      <c r="E6" s="9"/>
      <c r="F6" s="9"/>
      <c r="G6" s="9"/>
      <c r="H6" s="9"/>
      <c r="I6" s="9"/>
      <c r="J6" s="9"/>
      <c r="K6" s="9"/>
      <c r="L6" s="9"/>
      <c r="M6" s="9"/>
      <c r="N6" s="9"/>
      <c r="O6" s="9"/>
      <c r="P6" s="9"/>
    </row>
    <row r="7" spans="1:16">
      <c r="A7" s="20" t="s">
        <v>383</v>
      </c>
      <c r="B7" s="55"/>
      <c r="D7" s="10"/>
      <c r="E7" s="17"/>
      <c r="F7" s="22"/>
      <c r="G7" s="22"/>
      <c r="H7" s="17"/>
      <c r="I7" s="17"/>
      <c r="J7" s="17"/>
      <c r="K7" s="17"/>
      <c r="L7" s="17"/>
      <c r="M7" s="17"/>
      <c r="N7" s="17"/>
      <c r="O7" s="17"/>
      <c r="P7" s="13"/>
    </row>
    <row r="8" spans="1:16">
      <c r="A8" s="3" t="str">
        <f>Koptame!B10</f>
        <v>Tāme sastādīta 2022.gada tirgus cenās, pamatojoties uz SIA „Baltex Group” būvprojekta rasējumiem un darbu apjomiem</v>
      </c>
      <c r="B8" s="56"/>
      <c r="D8" s="10"/>
      <c r="E8" s="10"/>
      <c r="F8" s="23"/>
      <c r="G8" s="23"/>
      <c r="H8" s="10"/>
      <c r="I8" s="10"/>
      <c r="J8" s="10"/>
      <c r="K8" s="17"/>
      <c r="L8" s="17"/>
      <c r="M8" s="17"/>
      <c r="N8" s="17"/>
      <c r="O8" s="8" t="s">
        <v>42</v>
      </c>
      <c r="P8" s="14">
        <f>P36</f>
        <v>0</v>
      </c>
    </row>
    <row r="9" spans="1:16">
      <c r="A9" s="11"/>
      <c r="B9" s="55"/>
      <c r="D9" s="15"/>
      <c r="E9" s="17"/>
      <c r="F9" s="22"/>
      <c r="G9" s="22"/>
      <c r="H9" s="17"/>
      <c r="I9" s="17"/>
      <c r="J9" s="17"/>
      <c r="K9" s="17"/>
      <c r="N9" s="17"/>
      <c r="O9" s="17"/>
      <c r="P9" s="13"/>
    </row>
    <row r="10" spans="1:16" ht="15.45" customHeight="1">
      <c r="A10" s="19"/>
      <c r="B10" s="57"/>
      <c r="J10" s="18"/>
      <c r="K10" s="18"/>
      <c r="L10" s="386">
        <f>Koptame!D9</f>
        <v>0</v>
      </c>
      <c r="M10" s="386"/>
      <c r="N10" s="386"/>
      <c r="O10" s="386"/>
      <c r="P10" s="18"/>
    </row>
    <row r="11" spans="1:16" ht="15">
      <c r="A11" s="19"/>
      <c r="B11" s="57"/>
    </row>
    <row r="12" spans="1:16" ht="14.25" customHeight="1">
      <c r="A12" s="393" t="s">
        <v>6</v>
      </c>
      <c r="B12" s="394" t="s">
        <v>12</v>
      </c>
      <c r="C12" s="396" t="s">
        <v>46</v>
      </c>
      <c r="D12" s="397" t="s">
        <v>13</v>
      </c>
      <c r="E12" s="393" t="s">
        <v>14</v>
      </c>
      <c r="F12" s="390" t="s">
        <v>15</v>
      </c>
      <c r="G12" s="390"/>
      <c r="H12" s="390"/>
      <c r="I12" s="390"/>
      <c r="J12" s="390"/>
      <c r="K12" s="390"/>
      <c r="L12" s="390" t="s">
        <v>16</v>
      </c>
      <c r="M12" s="390"/>
      <c r="N12" s="390"/>
      <c r="O12" s="390"/>
      <c r="P12" s="390"/>
    </row>
    <row r="13" spans="1:16" ht="73.5" customHeight="1">
      <c r="A13" s="393"/>
      <c r="B13" s="395"/>
      <c r="C13" s="396"/>
      <c r="D13" s="397"/>
      <c r="E13" s="393"/>
      <c r="F13" s="78" t="s">
        <v>17</v>
      </c>
      <c r="G13" s="78" t="s">
        <v>32</v>
      </c>
      <c r="H13" s="78" t="s">
        <v>33</v>
      </c>
      <c r="I13" s="78" t="s">
        <v>44</v>
      </c>
      <c r="J13" s="329" t="s">
        <v>449</v>
      </c>
      <c r="K13" s="78" t="s">
        <v>34</v>
      </c>
      <c r="L13" s="78" t="s">
        <v>9</v>
      </c>
      <c r="M13" s="78" t="s">
        <v>33</v>
      </c>
      <c r="N13" s="78" t="s">
        <v>44</v>
      </c>
      <c r="O13" s="329" t="s">
        <v>449</v>
      </c>
      <c r="P13" s="78" t="s">
        <v>35</v>
      </c>
    </row>
    <row r="14" spans="1:16" ht="15.6">
      <c r="A14" s="111"/>
      <c r="B14" s="112"/>
      <c r="C14" s="113" t="str">
        <f>kops3!C20</f>
        <v>Ārējie kanalizācijas tīkli</v>
      </c>
      <c r="D14" s="114"/>
      <c r="E14" s="115"/>
      <c r="F14" s="116"/>
      <c r="G14" s="117"/>
      <c r="H14" s="117"/>
      <c r="I14" s="118"/>
      <c r="J14" s="118"/>
      <c r="K14" s="118">
        <f t="shared" ref="K14:K35" si="0">SUM(H14:J14)</f>
        <v>0</v>
      </c>
      <c r="L14" s="119">
        <f t="shared" ref="L14:L35" si="1">ROUND(F14*E14,2)</f>
        <v>0</v>
      </c>
      <c r="M14" s="118">
        <f t="shared" ref="M14:M35" si="2">ROUND(H14*E14,2)</f>
        <v>0</v>
      </c>
      <c r="N14" s="118">
        <f t="shared" ref="N14:N35" si="3">ROUND(I14*E14,2)</f>
        <v>0</v>
      </c>
      <c r="O14" s="118">
        <f t="shared" ref="O14:O35" si="4">ROUND(J14*E14,2)</f>
        <v>0</v>
      </c>
      <c r="P14" s="118">
        <f t="shared" ref="P14" si="5">SUM(M14:O14)</f>
        <v>0</v>
      </c>
    </row>
    <row r="15" spans="1:16" s="24" customFormat="1" ht="52.8">
      <c r="A15" s="120">
        <v>1</v>
      </c>
      <c r="B15" s="204"/>
      <c r="C15" s="211" t="s">
        <v>339</v>
      </c>
      <c r="D15" s="204" t="s">
        <v>75</v>
      </c>
      <c r="E15" s="204">
        <v>1</v>
      </c>
      <c r="F15" s="244"/>
      <c r="G15" s="244"/>
      <c r="H15" s="244">
        <f t="shared" ref="H15:H18" si="6">ROUND(F15*G15,2)</f>
        <v>0</v>
      </c>
      <c r="I15" s="244"/>
      <c r="J15" s="244"/>
      <c r="K15" s="125">
        <f t="shared" si="0"/>
        <v>0</v>
      </c>
      <c r="L15" s="126">
        <f t="shared" si="1"/>
        <v>0</v>
      </c>
      <c r="M15" s="125">
        <f t="shared" si="2"/>
        <v>0</v>
      </c>
      <c r="N15" s="125">
        <f t="shared" si="3"/>
        <v>0</v>
      </c>
      <c r="O15" s="125">
        <f t="shared" si="4"/>
        <v>0</v>
      </c>
      <c r="P15" s="125">
        <f>SUM(M15:O15)</f>
        <v>0</v>
      </c>
    </row>
    <row r="16" spans="1:16" s="24" customFormat="1" ht="39.6">
      <c r="A16" s="120">
        <v>2</v>
      </c>
      <c r="B16" s="204"/>
      <c r="C16" s="211" t="s">
        <v>340</v>
      </c>
      <c r="D16" s="204" t="s">
        <v>75</v>
      </c>
      <c r="E16" s="204">
        <v>1</v>
      </c>
      <c r="F16" s="244"/>
      <c r="G16" s="244"/>
      <c r="H16" s="244">
        <f t="shared" si="6"/>
        <v>0</v>
      </c>
      <c r="I16" s="244"/>
      <c r="J16" s="244"/>
      <c r="K16" s="125">
        <f t="shared" si="0"/>
        <v>0</v>
      </c>
      <c r="L16" s="126">
        <f t="shared" si="1"/>
        <v>0</v>
      </c>
      <c r="M16" s="125">
        <f t="shared" si="2"/>
        <v>0</v>
      </c>
      <c r="N16" s="125">
        <f t="shared" si="3"/>
        <v>0</v>
      </c>
      <c r="O16" s="125">
        <f t="shared" si="4"/>
        <v>0</v>
      </c>
      <c r="P16" s="125">
        <f t="shared" ref="P16:P35" si="7">SUM(M16:O16)</f>
        <v>0</v>
      </c>
    </row>
    <row r="17" spans="1:16" s="24" customFormat="1" ht="39.6">
      <c r="A17" s="120">
        <v>3</v>
      </c>
      <c r="B17" s="204"/>
      <c r="C17" s="211" t="s">
        <v>341</v>
      </c>
      <c r="D17" s="204" t="s">
        <v>75</v>
      </c>
      <c r="E17" s="204">
        <v>1</v>
      </c>
      <c r="F17" s="244"/>
      <c r="G17" s="244"/>
      <c r="H17" s="244">
        <f t="shared" si="6"/>
        <v>0</v>
      </c>
      <c r="I17" s="244"/>
      <c r="J17" s="244"/>
      <c r="K17" s="125">
        <f t="shared" si="0"/>
        <v>0</v>
      </c>
      <c r="L17" s="126">
        <f t="shared" si="1"/>
        <v>0</v>
      </c>
      <c r="M17" s="125">
        <f t="shared" si="2"/>
        <v>0</v>
      </c>
      <c r="N17" s="125">
        <f t="shared" si="3"/>
        <v>0</v>
      </c>
      <c r="O17" s="125">
        <f t="shared" si="4"/>
        <v>0</v>
      </c>
      <c r="P17" s="125">
        <f t="shared" si="7"/>
        <v>0</v>
      </c>
    </row>
    <row r="18" spans="1:16" s="24" customFormat="1" ht="26.4">
      <c r="A18" s="120">
        <v>4</v>
      </c>
      <c r="B18" s="204"/>
      <c r="C18" s="211" t="s">
        <v>342</v>
      </c>
      <c r="D18" s="204" t="s">
        <v>66</v>
      </c>
      <c r="E18" s="204">
        <v>6</v>
      </c>
      <c r="F18" s="151"/>
      <c r="G18" s="244"/>
      <c r="H18" s="151">
        <f t="shared" si="6"/>
        <v>0</v>
      </c>
      <c r="I18" s="151"/>
      <c r="J18" s="151"/>
      <c r="K18" s="125">
        <f t="shared" si="0"/>
        <v>0</v>
      </c>
      <c r="L18" s="126">
        <f t="shared" si="1"/>
        <v>0</v>
      </c>
      <c r="M18" s="125">
        <f t="shared" si="2"/>
        <v>0</v>
      </c>
      <c r="N18" s="125">
        <f t="shared" si="3"/>
        <v>0</v>
      </c>
      <c r="O18" s="125">
        <f t="shared" si="4"/>
        <v>0</v>
      </c>
      <c r="P18" s="125">
        <f t="shared" si="7"/>
        <v>0</v>
      </c>
    </row>
    <row r="19" spans="1:16" s="24" customFormat="1" ht="26.4">
      <c r="A19" s="120">
        <v>5</v>
      </c>
      <c r="B19" s="204"/>
      <c r="C19" s="211" t="s">
        <v>343</v>
      </c>
      <c r="D19" s="204" t="s">
        <v>66</v>
      </c>
      <c r="E19" s="204">
        <v>26</v>
      </c>
      <c r="F19" s="151"/>
      <c r="G19" s="244"/>
      <c r="H19" s="151">
        <f t="shared" ref="H19:H24" si="8">ROUND(F19*G19,2)</f>
        <v>0</v>
      </c>
      <c r="I19" s="151"/>
      <c r="J19" s="151"/>
      <c r="K19" s="125">
        <f t="shared" si="0"/>
        <v>0</v>
      </c>
      <c r="L19" s="126">
        <f t="shared" si="1"/>
        <v>0</v>
      </c>
      <c r="M19" s="125">
        <f t="shared" si="2"/>
        <v>0</v>
      </c>
      <c r="N19" s="125">
        <f t="shared" si="3"/>
        <v>0</v>
      </c>
      <c r="O19" s="125">
        <f t="shared" si="4"/>
        <v>0</v>
      </c>
      <c r="P19" s="125">
        <f t="shared" si="7"/>
        <v>0</v>
      </c>
    </row>
    <row r="20" spans="1:16" s="24" customFormat="1">
      <c r="A20" s="120">
        <v>6</v>
      </c>
      <c r="B20" s="204"/>
      <c r="C20" s="272" t="s">
        <v>344</v>
      </c>
      <c r="D20" s="204" t="s">
        <v>74</v>
      </c>
      <c r="E20" s="204">
        <v>1</v>
      </c>
      <c r="F20" s="151"/>
      <c r="G20" s="244"/>
      <c r="H20" s="151">
        <f t="shared" si="8"/>
        <v>0</v>
      </c>
      <c r="I20" s="151"/>
      <c r="J20" s="151"/>
      <c r="K20" s="125">
        <f t="shared" si="0"/>
        <v>0</v>
      </c>
      <c r="L20" s="126">
        <f t="shared" si="1"/>
        <v>0</v>
      </c>
      <c r="M20" s="125">
        <f t="shared" si="2"/>
        <v>0</v>
      </c>
      <c r="N20" s="125">
        <f t="shared" si="3"/>
        <v>0</v>
      </c>
      <c r="O20" s="125">
        <f t="shared" si="4"/>
        <v>0</v>
      </c>
      <c r="P20" s="125">
        <f t="shared" si="7"/>
        <v>0</v>
      </c>
    </row>
    <row r="21" spans="1:16" s="24" customFormat="1" ht="26.4">
      <c r="A21" s="120">
        <v>7</v>
      </c>
      <c r="B21" s="204"/>
      <c r="C21" s="211" t="s">
        <v>77</v>
      </c>
      <c r="D21" s="204" t="s">
        <v>90</v>
      </c>
      <c r="E21" s="204">
        <v>6.3</v>
      </c>
      <c r="F21" s="244"/>
      <c r="G21" s="244"/>
      <c r="H21" s="244">
        <f t="shared" si="8"/>
        <v>0</v>
      </c>
      <c r="I21" s="244"/>
      <c r="J21" s="244"/>
      <c r="K21" s="125">
        <f t="shared" si="0"/>
        <v>0</v>
      </c>
      <c r="L21" s="126">
        <f t="shared" si="1"/>
        <v>0</v>
      </c>
      <c r="M21" s="125">
        <f t="shared" si="2"/>
        <v>0</v>
      </c>
      <c r="N21" s="125">
        <f t="shared" si="3"/>
        <v>0</v>
      </c>
      <c r="O21" s="125">
        <f t="shared" si="4"/>
        <v>0</v>
      </c>
      <c r="P21" s="125">
        <f t="shared" si="7"/>
        <v>0</v>
      </c>
    </row>
    <row r="22" spans="1:16" s="24" customFormat="1" ht="15.6">
      <c r="A22" s="120">
        <v>8</v>
      </c>
      <c r="B22" s="204"/>
      <c r="C22" s="211" t="s">
        <v>78</v>
      </c>
      <c r="D22" s="204" t="s">
        <v>90</v>
      </c>
      <c r="E22" s="204">
        <v>14.4</v>
      </c>
      <c r="F22" s="244"/>
      <c r="G22" s="244"/>
      <c r="H22" s="244">
        <f t="shared" si="8"/>
        <v>0</v>
      </c>
      <c r="I22" s="244"/>
      <c r="J22" s="244"/>
      <c r="K22" s="125">
        <f t="shared" si="0"/>
        <v>0</v>
      </c>
      <c r="L22" s="126">
        <f t="shared" si="1"/>
        <v>0</v>
      </c>
      <c r="M22" s="125">
        <f t="shared" si="2"/>
        <v>0</v>
      </c>
      <c r="N22" s="125">
        <f t="shared" si="3"/>
        <v>0</v>
      </c>
      <c r="O22" s="125">
        <f t="shared" si="4"/>
        <v>0</v>
      </c>
      <c r="P22" s="125">
        <f t="shared" si="7"/>
        <v>0</v>
      </c>
    </row>
    <row r="23" spans="1:16" s="24" customFormat="1" ht="39.6">
      <c r="A23" s="120">
        <v>9</v>
      </c>
      <c r="B23" s="204"/>
      <c r="C23" s="211" t="s">
        <v>91</v>
      </c>
      <c r="D23" s="204" t="s">
        <v>75</v>
      </c>
      <c r="E23" s="204">
        <v>2</v>
      </c>
      <c r="F23" s="151"/>
      <c r="G23" s="244"/>
      <c r="H23" s="151">
        <f t="shared" si="8"/>
        <v>0</v>
      </c>
      <c r="I23" s="151"/>
      <c r="J23" s="151"/>
      <c r="K23" s="125">
        <f t="shared" si="0"/>
        <v>0</v>
      </c>
      <c r="L23" s="126">
        <f t="shared" si="1"/>
        <v>0</v>
      </c>
      <c r="M23" s="125">
        <f t="shared" si="2"/>
        <v>0</v>
      </c>
      <c r="N23" s="125">
        <f t="shared" si="3"/>
        <v>0</v>
      </c>
      <c r="O23" s="125">
        <f t="shared" si="4"/>
        <v>0</v>
      </c>
      <c r="P23" s="125">
        <f t="shared" si="7"/>
        <v>0</v>
      </c>
    </row>
    <row r="24" spans="1:16" s="24" customFormat="1">
      <c r="A24" s="120">
        <v>10</v>
      </c>
      <c r="B24" s="204"/>
      <c r="C24" s="211" t="s">
        <v>345</v>
      </c>
      <c r="D24" s="204" t="s">
        <v>66</v>
      </c>
      <c r="E24" s="204">
        <v>3</v>
      </c>
      <c r="F24" s="151"/>
      <c r="G24" s="244"/>
      <c r="H24" s="151">
        <f t="shared" si="8"/>
        <v>0</v>
      </c>
      <c r="I24" s="151"/>
      <c r="J24" s="151"/>
      <c r="K24" s="125">
        <f t="shared" si="0"/>
        <v>0</v>
      </c>
      <c r="L24" s="126">
        <f t="shared" si="1"/>
        <v>0</v>
      </c>
      <c r="M24" s="125">
        <f t="shared" si="2"/>
        <v>0</v>
      </c>
      <c r="N24" s="125">
        <f t="shared" si="3"/>
        <v>0</v>
      </c>
      <c r="O24" s="125">
        <f t="shared" si="4"/>
        <v>0</v>
      </c>
      <c r="P24" s="125">
        <f t="shared" si="7"/>
        <v>0</v>
      </c>
    </row>
    <row r="25" spans="1:16" s="24" customFormat="1">
      <c r="A25" s="120">
        <v>11</v>
      </c>
      <c r="B25" s="204"/>
      <c r="C25" s="211" t="s">
        <v>346</v>
      </c>
      <c r="D25" s="204" t="s">
        <v>74</v>
      </c>
      <c r="E25" s="204">
        <v>2</v>
      </c>
      <c r="F25" s="151"/>
      <c r="G25" s="244"/>
      <c r="H25" s="151">
        <f t="shared" ref="H25:H28" si="9">ROUND(F25*G25,2)</f>
        <v>0</v>
      </c>
      <c r="I25" s="151"/>
      <c r="J25" s="151"/>
      <c r="K25" s="125">
        <f t="shared" si="0"/>
        <v>0</v>
      </c>
      <c r="L25" s="126">
        <f t="shared" si="1"/>
        <v>0</v>
      </c>
      <c r="M25" s="125">
        <f t="shared" si="2"/>
        <v>0</v>
      </c>
      <c r="N25" s="125">
        <f t="shared" si="3"/>
        <v>0</v>
      </c>
      <c r="O25" s="125">
        <f t="shared" si="4"/>
        <v>0</v>
      </c>
      <c r="P25" s="125">
        <f t="shared" si="7"/>
        <v>0</v>
      </c>
    </row>
    <row r="26" spans="1:16" s="24" customFormat="1">
      <c r="A26" s="120">
        <v>12</v>
      </c>
      <c r="B26" s="204"/>
      <c r="C26" s="211" t="s">
        <v>347</v>
      </c>
      <c r="D26" s="204" t="s">
        <v>74</v>
      </c>
      <c r="E26" s="204">
        <v>3</v>
      </c>
      <c r="F26" s="151"/>
      <c r="G26" s="244"/>
      <c r="H26" s="151">
        <f t="shared" si="9"/>
        <v>0</v>
      </c>
      <c r="I26" s="151"/>
      <c r="J26" s="151"/>
      <c r="K26" s="125">
        <f t="shared" si="0"/>
        <v>0</v>
      </c>
      <c r="L26" s="126">
        <f t="shared" si="1"/>
        <v>0</v>
      </c>
      <c r="M26" s="125">
        <f t="shared" si="2"/>
        <v>0</v>
      </c>
      <c r="N26" s="125">
        <f t="shared" si="3"/>
        <v>0</v>
      </c>
      <c r="O26" s="125">
        <f t="shared" si="4"/>
        <v>0</v>
      </c>
      <c r="P26" s="125">
        <f t="shared" si="7"/>
        <v>0</v>
      </c>
    </row>
    <row r="27" spans="1:16" s="24" customFormat="1" ht="26.4">
      <c r="A27" s="120">
        <v>13</v>
      </c>
      <c r="B27" s="204"/>
      <c r="C27" s="211" t="s">
        <v>348</v>
      </c>
      <c r="D27" s="204" t="s">
        <v>74</v>
      </c>
      <c r="E27" s="204">
        <v>13</v>
      </c>
      <c r="F27" s="151"/>
      <c r="G27" s="244"/>
      <c r="H27" s="151">
        <f t="shared" si="9"/>
        <v>0</v>
      </c>
      <c r="I27" s="151"/>
      <c r="J27" s="151"/>
      <c r="K27" s="125">
        <f t="shared" si="0"/>
        <v>0</v>
      </c>
      <c r="L27" s="126">
        <f t="shared" si="1"/>
        <v>0</v>
      </c>
      <c r="M27" s="125">
        <f t="shared" si="2"/>
        <v>0</v>
      </c>
      <c r="N27" s="125">
        <f t="shared" si="3"/>
        <v>0</v>
      </c>
      <c r="O27" s="125">
        <f t="shared" si="4"/>
        <v>0</v>
      </c>
      <c r="P27" s="125">
        <f t="shared" si="7"/>
        <v>0</v>
      </c>
    </row>
    <row r="28" spans="1:16" s="24" customFormat="1">
      <c r="A28" s="120">
        <v>14</v>
      </c>
      <c r="B28" s="204"/>
      <c r="C28" s="211" t="s">
        <v>92</v>
      </c>
      <c r="D28" s="204" t="s">
        <v>75</v>
      </c>
      <c r="E28" s="204">
        <v>1</v>
      </c>
      <c r="F28" s="244"/>
      <c r="G28" s="244"/>
      <c r="H28" s="244">
        <f t="shared" si="9"/>
        <v>0</v>
      </c>
      <c r="I28" s="244"/>
      <c r="J28" s="244"/>
      <c r="K28" s="125">
        <f t="shared" si="0"/>
        <v>0</v>
      </c>
      <c r="L28" s="126">
        <f t="shared" si="1"/>
        <v>0</v>
      </c>
      <c r="M28" s="125">
        <f t="shared" si="2"/>
        <v>0</v>
      </c>
      <c r="N28" s="125">
        <f t="shared" si="3"/>
        <v>0</v>
      </c>
      <c r="O28" s="125">
        <f t="shared" si="4"/>
        <v>0</v>
      </c>
      <c r="P28" s="125">
        <f t="shared" si="7"/>
        <v>0</v>
      </c>
    </row>
    <row r="29" spans="1:16" s="24" customFormat="1" ht="26.4">
      <c r="A29" s="120">
        <v>15</v>
      </c>
      <c r="B29" s="204"/>
      <c r="C29" s="211" t="s">
        <v>93</v>
      </c>
      <c r="D29" s="204" t="s">
        <v>66</v>
      </c>
      <c r="E29" s="204">
        <v>43</v>
      </c>
      <c r="F29" s="151"/>
      <c r="G29" s="244"/>
      <c r="H29" s="151">
        <f>ROUND(F29*G29,2)</f>
        <v>0</v>
      </c>
      <c r="I29" s="151"/>
      <c r="J29" s="151"/>
      <c r="K29" s="125">
        <f t="shared" si="0"/>
        <v>0</v>
      </c>
      <c r="L29" s="126">
        <f t="shared" si="1"/>
        <v>0</v>
      </c>
      <c r="M29" s="125">
        <f t="shared" si="2"/>
        <v>0</v>
      </c>
      <c r="N29" s="125">
        <f t="shared" si="3"/>
        <v>0</v>
      </c>
      <c r="O29" s="125">
        <f t="shared" si="4"/>
        <v>0</v>
      </c>
      <c r="P29" s="125">
        <f t="shared" si="7"/>
        <v>0</v>
      </c>
    </row>
    <row r="30" spans="1:16" s="24" customFormat="1" ht="26.4">
      <c r="A30" s="120">
        <v>16</v>
      </c>
      <c r="B30" s="204"/>
      <c r="C30" s="211" t="s">
        <v>94</v>
      </c>
      <c r="D30" s="204" t="s">
        <v>75</v>
      </c>
      <c r="E30" s="204">
        <v>1</v>
      </c>
      <c r="F30" s="151"/>
      <c r="G30" s="244"/>
      <c r="H30" s="151">
        <f t="shared" ref="H30" si="10">ROUND(F30*G30,2)</f>
        <v>0</v>
      </c>
      <c r="I30" s="151"/>
      <c r="J30" s="151"/>
      <c r="K30" s="125">
        <f t="shared" si="0"/>
        <v>0</v>
      </c>
      <c r="L30" s="126">
        <f t="shared" si="1"/>
        <v>0</v>
      </c>
      <c r="M30" s="125">
        <f t="shared" si="2"/>
        <v>0</v>
      </c>
      <c r="N30" s="125">
        <f t="shared" si="3"/>
        <v>0</v>
      </c>
      <c r="O30" s="125">
        <f t="shared" si="4"/>
        <v>0</v>
      </c>
      <c r="P30" s="125">
        <f t="shared" si="7"/>
        <v>0</v>
      </c>
    </row>
    <row r="31" spans="1:16" s="24" customFormat="1" ht="26.4">
      <c r="A31" s="120">
        <v>17</v>
      </c>
      <c r="B31" s="204"/>
      <c r="C31" s="211" t="s">
        <v>95</v>
      </c>
      <c r="D31" s="204" t="s">
        <v>75</v>
      </c>
      <c r="E31" s="204">
        <v>1</v>
      </c>
      <c r="F31" s="151"/>
      <c r="G31" s="244"/>
      <c r="H31" s="151">
        <f t="shared" ref="H31:H32" si="11">ROUND(F31*G31,2)</f>
        <v>0</v>
      </c>
      <c r="I31" s="151"/>
      <c r="J31" s="151"/>
      <c r="K31" s="125">
        <f t="shared" si="0"/>
        <v>0</v>
      </c>
      <c r="L31" s="126">
        <f t="shared" si="1"/>
        <v>0</v>
      </c>
      <c r="M31" s="125">
        <f t="shared" si="2"/>
        <v>0</v>
      </c>
      <c r="N31" s="125">
        <f t="shared" si="3"/>
        <v>0</v>
      </c>
      <c r="O31" s="125">
        <f t="shared" si="4"/>
        <v>0</v>
      </c>
      <c r="P31" s="125">
        <f t="shared" si="7"/>
        <v>0</v>
      </c>
    </row>
    <row r="32" spans="1:16" s="24" customFormat="1">
      <c r="A32" s="120">
        <v>18</v>
      </c>
      <c r="B32" s="204"/>
      <c r="C32" s="211" t="s">
        <v>96</v>
      </c>
      <c r="D32" s="204" t="s">
        <v>75</v>
      </c>
      <c r="E32" s="204">
        <v>1</v>
      </c>
      <c r="F32" s="151"/>
      <c r="G32" s="244"/>
      <c r="H32" s="151">
        <f t="shared" si="11"/>
        <v>0</v>
      </c>
      <c r="I32" s="151"/>
      <c r="J32" s="151"/>
      <c r="K32" s="125">
        <f t="shared" si="0"/>
        <v>0</v>
      </c>
      <c r="L32" s="126">
        <f t="shared" si="1"/>
        <v>0</v>
      </c>
      <c r="M32" s="125">
        <f t="shared" si="2"/>
        <v>0</v>
      </c>
      <c r="N32" s="125">
        <f t="shared" si="3"/>
        <v>0</v>
      </c>
      <c r="O32" s="125">
        <f t="shared" si="4"/>
        <v>0</v>
      </c>
      <c r="P32" s="125">
        <f t="shared" si="7"/>
        <v>0</v>
      </c>
    </row>
    <row r="33" spans="1:16" s="24" customFormat="1" ht="26.4">
      <c r="A33" s="120">
        <v>19</v>
      </c>
      <c r="B33" s="204"/>
      <c r="C33" s="211" t="s">
        <v>349</v>
      </c>
      <c r="D33" s="204" t="s">
        <v>66</v>
      </c>
      <c r="E33" s="204">
        <v>11</v>
      </c>
      <c r="F33" s="151"/>
      <c r="G33" s="244"/>
      <c r="H33" s="151">
        <f>ROUND(F33*G33,2)</f>
        <v>0</v>
      </c>
      <c r="I33" s="151"/>
      <c r="J33" s="151"/>
      <c r="K33" s="125">
        <f t="shared" si="0"/>
        <v>0</v>
      </c>
      <c r="L33" s="126">
        <f t="shared" si="1"/>
        <v>0</v>
      </c>
      <c r="M33" s="125">
        <f t="shared" si="2"/>
        <v>0</v>
      </c>
      <c r="N33" s="125">
        <f t="shared" si="3"/>
        <v>0</v>
      </c>
      <c r="O33" s="125">
        <f t="shared" si="4"/>
        <v>0</v>
      </c>
      <c r="P33" s="125">
        <f t="shared" si="7"/>
        <v>0</v>
      </c>
    </row>
    <row r="34" spans="1:16" s="24" customFormat="1" ht="39.6">
      <c r="A34" s="120">
        <v>20</v>
      </c>
      <c r="B34" s="204"/>
      <c r="C34" s="271" t="s">
        <v>97</v>
      </c>
      <c r="D34" s="204" t="s">
        <v>75</v>
      </c>
      <c r="E34" s="204">
        <v>1</v>
      </c>
      <c r="F34" s="244"/>
      <c r="G34" s="244"/>
      <c r="H34" s="244">
        <f t="shared" ref="H34" si="12">ROUND(F34*G34,2)</f>
        <v>0</v>
      </c>
      <c r="I34" s="244"/>
      <c r="J34" s="244"/>
      <c r="K34" s="125">
        <f t="shared" si="0"/>
        <v>0</v>
      </c>
      <c r="L34" s="126">
        <f t="shared" si="1"/>
        <v>0</v>
      </c>
      <c r="M34" s="125">
        <f t="shared" si="2"/>
        <v>0</v>
      </c>
      <c r="N34" s="125">
        <f t="shared" si="3"/>
        <v>0</v>
      </c>
      <c r="O34" s="125">
        <f t="shared" si="4"/>
        <v>0</v>
      </c>
      <c r="P34" s="125">
        <f t="shared" si="7"/>
        <v>0</v>
      </c>
    </row>
    <row r="35" spans="1:16" s="24" customFormat="1">
      <c r="A35" s="120">
        <v>21</v>
      </c>
      <c r="B35" s="204"/>
      <c r="C35" s="272" t="s">
        <v>82</v>
      </c>
      <c r="D35" s="204" t="s">
        <v>75</v>
      </c>
      <c r="E35" s="204">
        <v>1</v>
      </c>
      <c r="F35" s="124"/>
      <c r="G35" s="124"/>
      <c r="H35" s="117"/>
      <c r="I35" s="117"/>
      <c r="J35" s="117"/>
      <c r="K35" s="125">
        <f t="shared" si="0"/>
        <v>0</v>
      </c>
      <c r="L35" s="126">
        <f t="shared" si="1"/>
        <v>0</v>
      </c>
      <c r="M35" s="125">
        <f t="shared" si="2"/>
        <v>0</v>
      </c>
      <c r="N35" s="125">
        <f t="shared" si="3"/>
        <v>0</v>
      </c>
      <c r="O35" s="125">
        <f t="shared" si="4"/>
        <v>0</v>
      </c>
      <c r="P35" s="125">
        <f t="shared" si="7"/>
        <v>0</v>
      </c>
    </row>
    <row r="36" spans="1:16" ht="15.45" customHeight="1">
      <c r="A36" s="88"/>
      <c r="B36" s="89"/>
      <c r="C36" s="406" t="s">
        <v>52</v>
      </c>
      <c r="D36" s="407"/>
      <c r="E36" s="407"/>
      <c r="F36" s="407"/>
      <c r="G36" s="407"/>
      <c r="H36" s="407"/>
      <c r="I36" s="407"/>
      <c r="J36" s="407"/>
      <c r="K36" s="407"/>
      <c r="L36" s="90">
        <f>SUM(L14:L35)</f>
        <v>0</v>
      </c>
      <c r="M36" s="90">
        <f>SUM(M14:M35)</f>
        <v>0</v>
      </c>
      <c r="N36" s="90">
        <f>SUM(N14:N35)</f>
        <v>0</v>
      </c>
      <c r="O36" s="90">
        <f>SUM(O14:O35)</f>
        <v>0</v>
      </c>
      <c r="P36" s="90">
        <f>SUM(P14:P35)</f>
        <v>0</v>
      </c>
    </row>
    <row r="37" spans="1:16" s="65" customFormat="1">
      <c r="I37" s="71"/>
    </row>
    <row r="38" spans="1:16" customFormat="1" ht="12.75" customHeight="1">
      <c r="A38" s="72" t="s">
        <v>31</v>
      </c>
      <c r="B38" s="24"/>
    </row>
    <row r="39" spans="1:16" customFormat="1" ht="45" customHeight="1">
      <c r="A39" s="392" t="str">
        <f>'2,1'!A35:H35</f>
        <v>Visas atsauces uz materiālu un izstrādājumu izgatavotājfirmām, kuras norādītas būvprojektā, liecina tikai par šo materiālu un izstrādājumu tehniskajiem parametriem un kvalitātes līmeni, to nomaiņa ir iespējama ar citiem tehniski un kvalitatīvi ekvivalentiem būvizstrādājumiem, iepriekš saskaņojot tos ar projekta autoriem un uzrādot atbilstības sertifikātus.</v>
      </c>
      <c r="B39" s="392"/>
      <c r="C39" s="392"/>
      <c r="D39" s="392"/>
      <c r="E39" s="392"/>
      <c r="F39" s="392"/>
      <c r="G39" s="392"/>
      <c r="H39" s="392"/>
      <c r="I39" s="392"/>
      <c r="J39" s="392"/>
      <c r="K39" s="392"/>
      <c r="L39" s="392"/>
      <c r="M39" s="392"/>
      <c r="N39" s="392"/>
      <c r="O39" s="392"/>
      <c r="P39" s="392"/>
    </row>
    <row r="40" spans="1:16" customFormat="1" ht="68.25" customHeight="1">
      <c r="A40" s="391" t="s">
        <v>448</v>
      </c>
      <c r="B40" s="391"/>
      <c r="C40" s="391"/>
      <c r="D40" s="391"/>
      <c r="E40" s="391"/>
      <c r="F40" s="391"/>
      <c r="G40" s="391"/>
      <c r="H40" s="391"/>
      <c r="I40" s="391"/>
      <c r="J40" s="391"/>
      <c r="K40" s="391"/>
      <c r="L40" s="391"/>
      <c r="M40" s="391"/>
      <c r="N40" s="391"/>
      <c r="O40" s="391"/>
      <c r="P40" s="391"/>
    </row>
    <row r="41" spans="1:16" customFormat="1" ht="12.75" customHeight="1">
      <c r="B41" s="73"/>
    </row>
    <row r="42" spans="1:16" customFormat="1" ht="12.6" customHeight="1">
      <c r="B42" s="73"/>
    </row>
    <row r="43" spans="1:16" s="65" customFormat="1">
      <c r="B43" s="65" t="s">
        <v>2</v>
      </c>
      <c r="L43" s="76" t="str">
        <f>Koptame!B32</f>
        <v>Pārbaudīja:</v>
      </c>
      <c r="M43" s="76"/>
      <c r="N43" s="76"/>
      <c r="O43" s="76"/>
      <c r="P43" s="76"/>
    </row>
    <row r="44" spans="1:16" s="65" customFormat="1">
      <c r="C44" s="70">
        <f>Koptame!C27</f>
        <v>0</v>
      </c>
      <c r="L44" s="70"/>
      <c r="M44" s="388">
        <f>Koptame!C33</f>
        <v>0</v>
      </c>
      <c r="N44" s="388"/>
      <c r="O44" s="76"/>
      <c r="P44" s="76"/>
    </row>
    <row r="45" spans="1:16" s="65" customFormat="1">
      <c r="C45" s="69">
        <f>Koptame!C28</f>
        <v>0</v>
      </c>
      <c r="L45" s="69"/>
      <c r="M45" s="389">
        <f>Koptame!C34</f>
        <v>0</v>
      </c>
      <c r="N45" s="389"/>
      <c r="O45" s="76"/>
      <c r="P45" s="76"/>
    </row>
    <row r="46" spans="1:16" s="65" customFormat="1" collapsed="1">
      <c r="B46" s="71"/>
      <c r="F46" s="71"/>
      <c r="G46" s="71"/>
    </row>
  </sheetData>
  <mergeCells count="16">
    <mergeCell ref="A1:P1"/>
    <mergeCell ref="A4:C4"/>
    <mergeCell ref="M45:N45"/>
    <mergeCell ref="F12:K12"/>
    <mergeCell ref="L12:P12"/>
    <mergeCell ref="C36:K36"/>
    <mergeCell ref="A39:P39"/>
    <mergeCell ref="A40:P40"/>
    <mergeCell ref="M44:N44"/>
    <mergeCell ref="A12:A13"/>
    <mergeCell ref="B12:B13"/>
    <mergeCell ref="C12:C13"/>
    <mergeCell ref="D12:D13"/>
    <mergeCell ref="E12:E13"/>
    <mergeCell ref="A3:P3"/>
    <mergeCell ref="L10:O10"/>
  </mergeCells>
  <printOptions horizontalCentered="1"/>
  <pageMargins left="0.27559055118110237" right="0.27559055118110237" top="0.74803149606299213" bottom="0.74803149606299213" header="0.31496062992125984" footer="0.31496062992125984"/>
  <pageSetup paperSize="9" scale="66"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A5845-D3BE-4D5F-A7B1-FED35FBEB2ED}">
  <sheetPr>
    <tabColor rgb="FF92D050"/>
  </sheetPr>
  <dimension ref="A1:P57"/>
  <sheetViews>
    <sheetView view="pageBreakPreview" topLeftCell="A28" zoomScaleNormal="100" zoomScaleSheetLayoutView="100" workbookViewId="0">
      <selection activeCell="K40" sqref="K40:P40"/>
    </sheetView>
  </sheetViews>
  <sheetFormatPr defaultColWidth="9.109375" defaultRowHeight="13.8"/>
  <cols>
    <col min="1" max="1" width="6.109375" style="7" customWidth="1"/>
    <col min="2" max="2" width="9.33203125" style="24" customWidth="1"/>
    <col min="3" max="3" width="42.77734375" style="7" customWidth="1"/>
    <col min="4" max="4" width="8.109375" style="7" customWidth="1"/>
    <col min="5" max="5" width="9.109375" style="7"/>
    <col min="6" max="7" width="9.109375" style="24"/>
    <col min="8" max="11" width="9.109375" style="7"/>
    <col min="12" max="12" width="14.33203125" style="7" customWidth="1"/>
    <col min="13" max="13" width="12.21875" style="7" customWidth="1"/>
    <col min="14" max="14" width="12.77734375" style="7" customWidth="1"/>
    <col min="15" max="15" width="11.6640625" style="7" customWidth="1"/>
    <col min="16" max="16" width="13.6640625" style="7" customWidth="1"/>
    <col min="17" max="16384" width="9.109375" style="7"/>
  </cols>
  <sheetData>
    <row r="1" spans="1:16" s="12" customFormat="1">
      <c r="A1" s="385" t="s">
        <v>450</v>
      </c>
      <c r="B1" s="385"/>
      <c r="C1" s="385"/>
      <c r="D1" s="385"/>
      <c r="E1" s="385"/>
      <c r="F1" s="385"/>
      <c r="G1" s="385"/>
      <c r="H1" s="385"/>
      <c r="I1" s="385"/>
      <c r="J1" s="385"/>
      <c r="K1" s="385"/>
      <c r="L1" s="385"/>
      <c r="M1" s="385"/>
      <c r="N1" s="385"/>
      <c r="O1" s="385"/>
      <c r="P1" s="385"/>
    </row>
    <row r="2" spans="1:16" s="12" customFormat="1">
      <c r="A2" s="330"/>
      <c r="B2" s="330"/>
      <c r="C2" s="330"/>
      <c r="D2" s="330"/>
      <c r="E2" s="330"/>
      <c r="F2" s="330"/>
      <c r="G2" s="330"/>
      <c r="H2" s="330"/>
      <c r="I2" s="330"/>
      <c r="J2" s="330"/>
      <c r="K2" s="330"/>
      <c r="L2" s="330"/>
      <c r="M2" s="330"/>
      <c r="N2" s="330"/>
      <c r="O2" s="330"/>
      <c r="P2" s="330"/>
    </row>
    <row r="3" spans="1:16" s="12" customFormat="1">
      <c r="A3" s="385" t="str">
        <f>C14</f>
        <v>Ārējais zemējuma kontūrs, esošo tīklu aizsardzība</v>
      </c>
      <c r="B3" s="385"/>
      <c r="C3" s="385"/>
      <c r="D3" s="385"/>
      <c r="E3" s="385"/>
      <c r="F3" s="385"/>
      <c r="G3" s="385"/>
      <c r="H3" s="385"/>
      <c r="I3" s="385"/>
      <c r="J3" s="385"/>
      <c r="K3" s="385"/>
      <c r="L3" s="385"/>
      <c r="M3" s="385"/>
      <c r="N3" s="385"/>
      <c r="O3" s="385"/>
      <c r="P3" s="385"/>
    </row>
    <row r="4" spans="1:16">
      <c r="A4" s="387" t="s">
        <v>362</v>
      </c>
      <c r="B4" s="387"/>
      <c r="C4" s="387"/>
      <c r="D4" s="9"/>
      <c r="E4" s="9"/>
      <c r="F4" s="9"/>
      <c r="G4" s="9"/>
      <c r="H4" s="9"/>
      <c r="I4" s="9"/>
      <c r="J4" s="9"/>
      <c r="K4" s="9"/>
      <c r="L4" s="9"/>
      <c r="M4" s="9"/>
      <c r="N4" s="9"/>
      <c r="O4" s="9"/>
      <c r="P4" s="9"/>
    </row>
    <row r="5" spans="1:16">
      <c r="A5" s="331" t="s">
        <v>363</v>
      </c>
      <c r="B5" s="55"/>
      <c r="D5" s="9"/>
      <c r="E5" s="9"/>
      <c r="F5" s="9"/>
      <c r="G5" s="9"/>
      <c r="H5" s="9"/>
      <c r="I5" s="9"/>
      <c r="J5" s="9"/>
      <c r="K5" s="9"/>
      <c r="L5" s="9"/>
      <c r="M5" s="9"/>
      <c r="N5" s="9"/>
      <c r="O5" s="9"/>
      <c r="P5" s="9"/>
    </row>
    <row r="6" spans="1:16">
      <c r="A6" s="331" t="s">
        <v>364</v>
      </c>
      <c r="B6" s="55"/>
      <c r="D6" s="9"/>
      <c r="E6" s="9"/>
      <c r="F6" s="9"/>
      <c r="G6" s="9"/>
      <c r="H6" s="9"/>
      <c r="I6" s="9"/>
      <c r="J6" s="9"/>
      <c r="K6" s="9"/>
      <c r="L6" s="9"/>
      <c r="M6" s="9"/>
      <c r="N6" s="9"/>
      <c r="O6" s="9"/>
      <c r="P6" s="9"/>
    </row>
    <row r="7" spans="1:16">
      <c r="A7" s="331" t="s">
        <v>383</v>
      </c>
      <c r="B7" s="55"/>
      <c r="D7" s="10"/>
      <c r="E7" s="17"/>
      <c r="F7" s="22"/>
      <c r="G7" s="22"/>
      <c r="H7" s="17"/>
      <c r="I7" s="17"/>
      <c r="J7" s="17"/>
      <c r="K7" s="17"/>
      <c r="L7" s="17"/>
      <c r="M7" s="17"/>
      <c r="N7" s="17"/>
      <c r="O7" s="17"/>
      <c r="P7" s="13"/>
    </row>
    <row r="8" spans="1:16">
      <c r="A8" s="3" t="s">
        <v>53</v>
      </c>
      <c r="B8" s="56"/>
      <c r="D8" s="10"/>
      <c r="E8" s="10"/>
      <c r="F8" s="23"/>
      <c r="G8" s="23"/>
      <c r="H8" s="10"/>
      <c r="I8" s="10"/>
      <c r="J8" s="10"/>
      <c r="K8" s="17"/>
      <c r="L8" s="17"/>
      <c r="M8" s="17"/>
      <c r="N8" s="17"/>
      <c r="O8" s="8" t="s">
        <v>42</v>
      </c>
      <c r="P8" s="14">
        <f>P45</f>
        <v>0</v>
      </c>
    </row>
    <row r="9" spans="1:16">
      <c r="A9" s="11"/>
      <c r="B9" s="55"/>
      <c r="D9" s="15"/>
      <c r="E9" s="17"/>
      <c r="F9" s="22"/>
      <c r="G9" s="22"/>
      <c r="H9" s="17"/>
      <c r="I9" s="17"/>
      <c r="J9" s="17"/>
      <c r="K9" s="17"/>
      <c r="N9" s="17"/>
      <c r="O9" s="17"/>
      <c r="P9" s="13"/>
    </row>
    <row r="10" spans="1:16" ht="15.45" customHeight="1">
      <c r="A10" s="19"/>
      <c r="B10" s="57"/>
      <c r="J10" s="18"/>
      <c r="K10" s="18"/>
      <c r="L10" s="386" t="str">
        <f>Koptame!C9</f>
        <v xml:space="preserve">Tāme sastādīta:  </v>
      </c>
      <c r="M10" s="386"/>
      <c r="N10" s="386"/>
      <c r="O10" s="386"/>
      <c r="P10" s="18"/>
    </row>
    <row r="11" spans="1:16" ht="15">
      <c r="A11" s="19"/>
      <c r="B11" s="57"/>
    </row>
    <row r="12" spans="1:16" ht="14.25" customHeight="1">
      <c r="A12" s="393" t="s">
        <v>6</v>
      </c>
      <c r="B12" s="394" t="s">
        <v>12</v>
      </c>
      <c r="C12" s="396" t="s">
        <v>46</v>
      </c>
      <c r="D12" s="397" t="s">
        <v>13</v>
      </c>
      <c r="E12" s="393" t="s">
        <v>14</v>
      </c>
      <c r="F12" s="390" t="s">
        <v>15</v>
      </c>
      <c r="G12" s="390"/>
      <c r="H12" s="390"/>
      <c r="I12" s="390"/>
      <c r="J12" s="390"/>
      <c r="K12" s="390"/>
      <c r="L12" s="390" t="s">
        <v>16</v>
      </c>
      <c r="M12" s="390"/>
      <c r="N12" s="390"/>
      <c r="O12" s="390"/>
      <c r="P12" s="390"/>
    </row>
    <row r="13" spans="1:16" ht="73.5" customHeight="1">
      <c r="A13" s="393"/>
      <c r="B13" s="395"/>
      <c r="C13" s="396"/>
      <c r="D13" s="397"/>
      <c r="E13" s="393"/>
      <c r="F13" s="329" t="s">
        <v>17</v>
      </c>
      <c r="G13" s="329" t="s">
        <v>32</v>
      </c>
      <c r="H13" s="329" t="s">
        <v>33</v>
      </c>
      <c r="I13" s="329" t="s">
        <v>44</v>
      </c>
      <c r="J13" s="329" t="s">
        <v>449</v>
      </c>
      <c r="K13" s="329" t="s">
        <v>34</v>
      </c>
      <c r="L13" s="329" t="s">
        <v>9</v>
      </c>
      <c r="M13" s="329" t="s">
        <v>33</v>
      </c>
      <c r="N13" s="329" t="s">
        <v>44</v>
      </c>
      <c r="O13" s="329" t="s">
        <v>449</v>
      </c>
      <c r="P13" s="329" t="s">
        <v>35</v>
      </c>
    </row>
    <row r="14" spans="1:16" s="332" customFormat="1" ht="27.6">
      <c r="A14" s="111"/>
      <c r="B14" s="191"/>
      <c r="C14" s="340" t="s">
        <v>495</v>
      </c>
      <c r="D14" s="114"/>
      <c r="E14" s="115"/>
      <c r="F14" s="193"/>
      <c r="G14" s="194"/>
      <c r="H14" s="194"/>
      <c r="I14" s="195"/>
      <c r="J14" s="195"/>
      <c r="K14" s="195"/>
      <c r="L14" s="196"/>
      <c r="M14" s="195"/>
      <c r="N14" s="195"/>
      <c r="O14" s="195"/>
      <c r="P14" s="195"/>
    </row>
    <row r="15" spans="1:16" s="333" customFormat="1" ht="13.2">
      <c r="A15" s="346"/>
      <c r="B15" s="239"/>
      <c r="C15" s="241" t="s">
        <v>451</v>
      </c>
      <c r="D15" s="235"/>
      <c r="E15" s="235"/>
      <c r="F15" s="244"/>
      <c r="G15" s="244"/>
      <c r="H15" s="244"/>
      <c r="I15" s="244"/>
      <c r="J15" s="244"/>
      <c r="K15" s="200"/>
      <c r="L15" s="201"/>
      <c r="M15" s="200"/>
      <c r="N15" s="200"/>
      <c r="O15" s="200"/>
      <c r="P15" s="200"/>
    </row>
    <row r="16" spans="1:16" s="333" customFormat="1" ht="13.2">
      <c r="A16" s="347" t="s">
        <v>486</v>
      </c>
      <c r="B16" s="252"/>
      <c r="C16" s="211" t="s">
        <v>452</v>
      </c>
      <c r="D16" s="204" t="s">
        <v>453</v>
      </c>
      <c r="E16" s="250">
        <v>20</v>
      </c>
      <c r="F16" s="208"/>
      <c r="G16" s="244"/>
      <c r="H16" s="244">
        <f t="shared" ref="H16:H21" si="0">ROUND(F16*G16,2)</f>
        <v>0</v>
      </c>
      <c r="I16" s="208"/>
      <c r="J16" s="264"/>
      <c r="K16" s="200">
        <f t="shared" ref="K16:K19" si="1">SUM(H16:J16)</f>
        <v>0</v>
      </c>
      <c r="L16" s="201">
        <f t="shared" ref="L16:L44" si="2">ROUND(F16*E16,2)</f>
        <v>0</v>
      </c>
      <c r="M16" s="200">
        <f t="shared" ref="M16:M44" si="3">ROUND(H16*E16,2)</f>
        <v>0</v>
      </c>
      <c r="N16" s="200">
        <f t="shared" ref="N16:N44" si="4">ROUND(I16*E16,2)</f>
        <v>0</v>
      </c>
      <c r="O16" s="200">
        <f t="shared" ref="O16:O44" si="5">ROUND(J16*E16,2)</f>
        <v>0</v>
      </c>
      <c r="P16" s="200">
        <f t="shared" ref="P16:P44" si="6">SUM(M16:O16)</f>
        <v>0</v>
      </c>
    </row>
    <row r="17" spans="1:16" s="333" customFormat="1" ht="39.6">
      <c r="A17" s="347" t="s">
        <v>487</v>
      </c>
      <c r="B17" s="252"/>
      <c r="C17" s="211" t="s">
        <v>454</v>
      </c>
      <c r="D17" s="251" t="s">
        <v>66</v>
      </c>
      <c r="E17" s="250">
        <f>8+14+8+10</f>
        <v>40</v>
      </c>
      <c r="F17" s="208"/>
      <c r="G17" s="244"/>
      <c r="H17" s="208">
        <f t="shared" si="0"/>
        <v>0</v>
      </c>
      <c r="I17" s="194"/>
      <c r="J17" s="264"/>
      <c r="K17" s="200">
        <f t="shared" si="1"/>
        <v>0</v>
      </c>
      <c r="L17" s="201">
        <f t="shared" si="2"/>
        <v>0</v>
      </c>
      <c r="M17" s="200">
        <f t="shared" si="3"/>
        <v>0</v>
      </c>
      <c r="N17" s="200">
        <f t="shared" si="4"/>
        <v>0</v>
      </c>
      <c r="O17" s="200">
        <f t="shared" si="5"/>
        <v>0</v>
      </c>
      <c r="P17" s="200">
        <f t="shared" si="6"/>
        <v>0</v>
      </c>
    </row>
    <row r="18" spans="1:16" s="333" customFormat="1" ht="13.2">
      <c r="A18" s="347" t="s">
        <v>488</v>
      </c>
      <c r="B18" s="252"/>
      <c r="C18" s="211" t="s">
        <v>455</v>
      </c>
      <c r="D18" s="235" t="s">
        <v>456</v>
      </c>
      <c r="E18" s="250">
        <v>1</v>
      </c>
      <c r="F18" s="199"/>
      <c r="G18" s="244"/>
      <c r="H18" s="208">
        <f t="shared" si="0"/>
        <v>0</v>
      </c>
      <c r="I18" s="194"/>
      <c r="J18" s="194"/>
      <c r="K18" s="200">
        <f t="shared" si="1"/>
        <v>0</v>
      </c>
      <c r="L18" s="201">
        <f t="shared" si="2"/>
        <v>0</v>
      </c>
      <c r="M18" s="200">
        <f t="shared" si="3"/>
        <v>0</v>
      </c>
      <c r="N18" s="200">
        <f t="shared" si="4"/>
        <v>0</v>
      </c>
      <c r="O18" s="200">
        <f t="shared" si="5"/>
        <v>0</v>
      </c>
      <c r="P18" s="200">
        <f t="shared" si="6"/>
        <v>0</v>
      </c>
    </row>
    <row r="19" spans="1:16" s="333" customFormat="1" ht="13.2">
      <c r="A19" s="347" t="s">
        <v>489</v>
      </c>
      <c r="B19" s="252"/>
      <c r="C19" s="211" t="s">
        <v>457</v>
      </c>
      <c r="D19" s="235" t="s">
        <v>456</v>
      </c>
      <c r="E19" s="250">
        <v>1</v>
      </c>
      <c r="F19" s="199"/>
      <c r="G19" s="244"/>
      <c r="H19" s="208">
        <f t="shared" si="0"/>
        <v>0</v>
      </c>
      <c r="I19" s="194"/>
      <c r="J19" s="194"/>
      <c r="K19" s="200">
        <f t="shared" si="1"/>
        <v>0</v>
      </c>
      <c r="L19" s="201">
        <f t="shared" si="2"/>
        <v>0</v>
      </c>
      <c r="M19" s="200">
        <f t="shared" si="3"/>
        <v>0</v>
      </c>
      <c r="N19" s="200">
        <f t="shared" si="4"/>
        <v>0</v>
      </c>
      <c r="O19" s="200">
        <f t="shared" si="5"/>
        <v>0</v>
      </c>
      <c r="P19" s="200">
        <f t="shared" si="6"/>
        <v>0</v>
      </c>
    </row>
    <row r="20" spans="1:16" s="333" customFormat="1" ht="13.2">
      <c r="A20" s="347" t="s">
        <v>490</v>
      </c>
      <c r="B20" s="252"/>
      <c r="C20" s="211" t="s">
        <v>458</v>
      </c>
      <c r="D20" s="235" t="s">
        <v>456</v>
      </c>
      <c r="E20" s="250">
        <v>1</v>
      </c>
      <c r="F20" s="199"/>
      <c r="G20" s="244"/>
      <c r="H20" s="208">
        <f t="shared" si="0"/>
        <v>0</v>
      </c>
      <c r="I20" s="194"/>
      <c r="J20" s="194"/>
      <c r="K20" s="200">
        <f t="shared" ref="K20:K44" si="7">SUM(H20:J20)</f>
        <v>0</v>
      </c>
      <c r="L20" s="201">
        <f t="shared" si="2"/>
        <v>0</v>
      </c>
      <c r="M20" s="200">
        <f t="shared" si="3"/>
        <v>0</v>
      </c>
      <c r="N20" s="200">
        <f t="shared" si="4"/>
        <v>0</v>
      </c>
      <c r="O20" s="200">
        <f t="shared" si="5"/>
        <v>0</v>
      </c>
      <c r="P20" s="200">
        <f t="shared" si="6"/>
        <v>0</v>
      </c>
    </row>
    <row r="21" spans="1:16" s="333" customFormat="1" ht="26.4">
      <c r="A21" s="347" t="s">
        <v>491</v>
      </c>
      <c r="B21" s="252"/>
      <c r="C21" s="211" t="s">
        <v>459</v>
      </c>
      <c r="D21" s="235" t="s">
        <v>456</v>
      </c>
      <c r="E21" s="250">
        <v>1</v>
      </c>
      <c r="F21" s="208"/>
      <c r="G21" s="244"/>
      <c r="H21" s="208">
        <f t="shared" si="0"/>
        <v>0</v>
      </c>
      <c r="I21" s="194"/>
      <c r="J21" s="264"/>
      <c r="K21" s="200">
        <f t="shared" si="7"/>
        <v>0</v>
      </c>
      <c r="L21" s="201">
        <f t="shared" si="2"/>
        <v>0</v>
      </c>
      <c r="M21" s="200">
        <f t="shared" si="3"/>
        <v>0</v>
      </c>
      <c r="N21" s="200">
        <f t="shared" si="4"/>
        <v>0</v>
      </c>
      <c r="O21" s="200">
        <f t="shared" si="5"/>
        <v>0</v>
      </c>
      <c r="P21" s="200">
        <f t="shared" si="6"/>
        <v>0</v>
      </c>
    </row>
    <row r="22" spans="1:16" s="333" customFormat="1" ht="13.2">
      <c r="A22" s="346"/>
      <c r="B22" s="239"/>
      <c r="C22" s="241" t="s">
        <v>460</v>
      </c>
      <c r="D22" s="235"/>
      <c r="E22" s="235"/>
      <c r="F22" s="244"/>
      <c r="G22" s="244"/>
      <c r="H22" s="244"/>
      <c r="I22" s="244"/>
      <c r="J22" s="244"/>
      <c r="K22" s="200"/>
      <c r="L22" s="201"/>
      <c r="M22" s="200"/>
      <c r="N22" s="200"/>
      <c r="O22" s="200"/>
      <c r="P22" s="200"/>
    </row>
    <row r="23" spans="1:16" s="333" customFormat="1" ht="13.2">
      <c r="A23" s="347">
        <v>7</v>
      </c>
      <c r="B23" s="273"/>
      <c r="C23" s="341" t="s">
        <v>461</v>
      </c>
      <c r="D23" s="204" t="s">
        <v>66</v>
      </c>
      <c r="E23" s="250">
        <v>40</v>
      </c>
      <c r="F23" s="208"/>
      <c r="G23" s="244"/>
      <c r="H23" s="208">
        <f t="shared" ref="H23:H24" si="8">ROUND(F23*G23,2)</f>
        <v>0</v>
      </c>
      <c r="I23" s="208"/>
      <c r="J23" s="264"/>
      <c r="K23" s="200">
        <f t="shared" si="7"/>
        <v>0</v>
      </c>
      <c r="L23" s="201">
        <f t="shared" si="2"/>
        <v>0</v>
      </c>
      <c r="M23" s="200">
        <f t="shared" si="3"/>
        <v>0</v>
      </c>
      <c r="N23" s="200">
        <f t="shared" si="4"/>
        <v>0</v>
      </c>
      <c r="O23" s="200">
        <f t="shared" si="5"/>
        <v>0</v>
      </c>
      <c r="P23" s="200">
        <f t="shared" si="6"/>
        <v>0</v>
      </c>
    </row>
    <row r="24" spans="1:16" s="333" customFormat="1" ht="13.2">
      <c r="A24" s="347">
        <v>8</v>
      </c>
      <c r="B24" s="273"/>
      <c r="C24" s="341" t="s">
        <v>462</v>
      </c>
      <c r="D24" s="204" t="s">
        <v>66</v>
      </c>
      <c r="E24" s="250">
        <v>40</v>
      </c>
      <c r="F24" s="208"/>
      <c r="G24" s="244"/>
      <c r="H24" s="208">
        <f t="shared" si="8"/>
        <v>0</v>
      </c>
      <c r="I24" s="208"/>
      <c r="J24" s="264"/>
      <c r="K24" s="200">
        <f t="shared" si="7"/>
        <v>0</v>
      </c>
      <c r="L24" s="201">
        <f t="shared" si="2"/>
        <v>0</v>
      </c>
      <c r="M24" s="200">
        <f t="shared" si="3"/>
        <v>0</v>
      </c>
      <c r="N24" s="200">
        <f t="shared" si="4"/>
        <v>0</v>
      </c>
      <c r="O24" s="200">
        <f t="shared" si="5"/>
        <v>0</v>
      </c>
      <c r="P24" s="200">
        <f t="shared" si="6"/>
        <v>0</v>
      </c>
    </row>
    <row r="25" spans="1:16" s="333" customFormat="1" ht="39.6">
      <c r="A25" s="347">
        <v>9</v>
      </c>
      <c r="B25" s="273"/>
      <c r="C25" s="342" t="s">
        <v>463</v>
      </c>
      <c r="D25" s="204" t="s">
        <v>66</v>
      </c>
      <c r="E25" s="250">
        <v>5</v>
      </c>
      <c r="F25" s="208"/>
      <c r="G25" s="244"/>
      <c r="H25" s="208">
        <f>ROUND(F25*G25,2)</f>
        <v>0</v>
      </c>
      <c r="I25" s="208"/>
      <c r="J25" s="264"/>
      <c r="K25" s="200">
        <f t="shared" si="7"/>
        <v>0</v>
      </c>
      <c r="L25" s="201">
        <f t="shared" si="2"/>
        <v>0</v>
      </c>
      <c r="M25" s="200">
        <f t="shared" si="3"/>
        <v>0</v>
      </c>
      <c r="N25" s="200">
        <f t="shared" si="4"/>
        <v>0</v>
      </c>
      <c r="O25" s="200">
        <f t="shared" si="5"/>
        <v>0</v>
      </c>
      <c r="P25" s="200">
        <f t="shared" si="6"/>
        <v>0</v>
      </c>
    </row>
    <row r="26" spans="1:16" s="333" customFormat="1" ht="26.4">
      <c r="A26" s="347">
        <v>10</v>
      </c>
      <c r="B26" s="273"/>
      <c r="C26" s="342" t="s">
        <v>464</v>
      </c>
      <c r="D26" s="204" t="s">
        <v>453</v>
      </c>
      <c r="E26" s="250">
        <v>8</v>
      </c>
      <c r="F26" s="208"/>
      <c r="G26" s="244"/>
      <c r="H26" s="208">
        <f>ROUND(F26*G26,2)</f>
        <v>0</v>
      </c>
      <c r="I26" s="208"/>
      <c r="J26" s="264"/>
      <c r="K26" s="200">
        <f t="shared" si="7"/>
        <v>0</v>
      </c>
      <c r="L26" s="201">
        <f t="shared" si="2"/>
        <v>0</v>
      </c>
      <c r="M26" s="200">
        <f t="shared" si="3"/>
        <v>0</v>
      </c>
      <c r="N26" s="200">
        <f t="shared" si="4"/>
        <v>0</v>
      </c>
      <c r="O26" s="200">
        <f t="shared" si="5"/>
        <v>0</v>
      </c>
      <c r="P26" s="200">
        <f t="shared" si="6"/>
        <v>0</v>
      </c>
    </row>
    <row r="27" spans="1:16" s="333" customFormat="1" ht="26.4">
      <c r="A27" s="347">
        <v>11</v>
      </c>
      <c r="B27" s="273"/>
      <c r="C27" s="342" t="s">
        <v>465</v>
      </c>
      <c r="D27" s="204" t="s">
        <v>453</v>
      </c>
      <c r="E27" s="250">
        <v>8</v>
      </c>
      <c r="F27" s="243"/>
      <c r="G27" s="244"/>
      <c r="H27" s="245">
        <f t="shared" ref="H27:H35" si="9">ROUND(F27*G27,2)</f>
        <v>0</v>
      </c>
      <c r="I27" s="208"/>
      <c r="J27" s="246"/>
      <c r="K27" s="200">
        <f t="shared" si="7"/>
        <v>0</v>
      </c>
      <c r="L27" s="201">
        <f t="shared" si="2"/>
        <v>0</v>
      </c>
      <c r="M27" s="200">
        <f t="shared" si="3"/>
        <v>0</v>
      </c>
      <c r="N27" s="200">
        <f t="shared" si="4"/>
        <v>0</v>
      </c>
      <c r="O27" s="200">
        <f t="shared" si="5"/>
        <v>0</v>
      </c>
      <c r="P27" s="200">
        <f t="shared" si="6"/>
        <v>0</v>
      </c>
    </row>
    <row r="28" spans="1:16" s="333" customFormat="1" ht="26.4">
      <c r="A28" s="347">
        <v>12</v>
      </c>
      <c r="B28" s="273"/>
      <c r="C28" s="211" t="s">
        <v>466</v>
      </c>
      <c r="D28" s="235" t="s">
        <v>66</v>
      </c>
      <c r="E28" s="250">
        <v>60</v>
      </c>
      <c r="F28" s="243"/>
      <c r="G28" s="244"/>
      <c r="H28" s="245">
        <f t="shared" si="9"/>
        <v>0</v>
      </c>
      <c r="I28" s="208"/>
      <c r="J28" s="246"/>
      <c r="K28" s="200">
        <f t="shared" si="7"/>
        <v>0</v>
      </c>
      <c r="L28" s="201">
        <f t="shared" si="2"/>
        <v>0</v>
      </c>
      <c r="M28" s="200">
        <f t="shared" si="3"/>
        <v>0</v>
      </c>
      <c r="N28" s="200">
        <f t="shared" si="4"/>
        <v>0</v>
      </c>
      <c r="O28" s="200">
        <f t="shared" si="5"/>
        <v>0</v>
      </c>
      <c r="P28" s="200">
        <f t="shared" si="6"/>
        <v>0</v>
      </c>
    </row>
    <row r="29" spans="1:16" s="333" customFormat="1" ht="13.2">
      <c r="A29" s="347">
        <v>13</v>
      </c>
      <c r="B29" s="273"/>
      <c r="C29" s="211" t="s">
        <v>467</v>
      </c>
      <c r="D29" s="235" t="s">
        <v>66</v>
      </c>
      <c r="E29" s="250">
        <v>20</v>
      </c>
      <c r="F29" s="243"/>
      <c r="G29" s="244"/>
      <c r="H29" s="245">
        <f t="shared" si="9"/>
        <v>0</v>
      </c>
      <c r="I29" s="208"/>
      <c r="J29" s="246"/>
      <c r="K29" s="200">
        <f t="shared" si="7"/>
        <v>0</v>
      </c>
      <c r="L29" s="201">
        <f t="shared" si="2"/>
        <v>0</v>
      </c>
      <c r="M29" s="200">
        <f t="shared" si="3"/>
        <v>0</v>
      </c>
      <c r="N29" s="200">
        <f t="shared" si="4"/>
        <v>0</v>
      </c>
      <c r="O29" s="200">
        <f t="shared" si="5"/>
        <v>0</v>
      </c>
      <c r="P29" s="200">
        <f t="shared" si="6"/>
        <v>0</v>
      </c>
    </row>
    <row r="30" spans="1:16" s="333" customFormat="1" ht="26.4">
      <c r="A30" s="347">
        <v>14</v>
      </c>
      <c r="B30" s="273"/>
      <c r="C30" s="211" t="s">
        <v>468</v>
      </c>
      <c r="D30" s="235" t="s">
        <v>453</v>
      </c>
      <c r="E30" s="250">
        <v>2</v>
      </c>
      <c r="F30" s="243"/>
      <c r="G30" s="244"/>
      <c r="H30" s="245">
        <f t="shared" si="9"/>
        <v>0</v>
      </c>
      <c r="I30" s="208"/>
      <c r="J30" s="246"/>
      <c r="K30" s="200">
        <f t="shared" si="7"/>
        <v>0</v>
      </c>
      <c r="L30" s="201">
        <f t="shared" si="2"/>
        <v>0</v>
      </c>
      <c r="M30" s="200">
        <f t="shared" si="3"/>
        <v>0</v>
      </c>
      <c r="N30" s="200">
        <f t="shared" si="4"/>
        <v>0</v>
      </c>
      <c r="O30" s="200">
        <f t="shared" si="5"/>
        <v>0</v>
      </c>
      <c r="P30" s="200">
        <f t="shared" si="6"/>
        <v>0</v>
      </c>
    </row>
    <row r="31" spans="1:16" s="333" customFormat="1" ht="26.4">
      <c r="A31" s="347">
        <v>15</v>
      </c>
      <c r="B31" s="273"/>
      <c r="C31" s="211" t="s">
        <v>469</v>
      </c>
      <c r="D31" s="235" t="s">
        <v>453</v>
      </c>
      <c r="E31" s="250">
        <f>8*5</f>
        <v>40</v>
      </c>
      <c r="F31" s="243"/>
      <c r="G31" s="244"/>
      <c r="H31" s="245">
        <f t="shared" si="9"/>
        <v>0</v>
      </c>
      <c r="I31" s="208"/>
      <c r="J31" s="246"/>
      <c r="K31" s="200">
        <f t="shared" si="7"/>
        <v>0</v>
      </c>
      <c r="L31" s="201">
        <f t="shared" si="2"/>
        <v>0</v>
      </c>
      <c r="M31" s="200">
        <f t="shared" si="3"/>
        <v>0</v>
      </c>
      <c r="N31" s="200">
        <f t="shared" si="4"/>
        <v>0</v>
      </c>
      <c r="O31" s="200">
        <f t="shared" si="5"/>
        <v>0</v>
      </c>
      <c r="P31" s="200">
        <f t="shared" si="6"/>
        <v>0</v>
      </c>
    </row>
    <row r="32" spans="1:16" s="333" customFormat="1" ht="26.4">
      <c r="A32" s="347">
        <v>16</v>
      </c>
      <c r="B32" s="273"/>
      <c r="C32" s="211" t="s">
        <v>470</v>
      </c>
      <c r="D32" s="235" t="s">
        <v>453</v>
      </c>
      <c r="E32" s="250">
        <v>8</v>
      </c>
      <c r="F32" s="243"/>
      <c r="G32" s="244"/>
      <c r="H32" s="245">
        <f t="shared" si="9"/>
        <v>0</v>
      </c>
      <c r="I32" s="208"/>
      <c r="J32" s="246"/>
      <c r="K32" s="200">
        <f t="shared" si="7"/>
        <v>0</v>
      </c>
      <c r="L32" s="201">
        <f t="shared" si="2"/>
        <v>0</v>
      </c>
      <c r="M32" s="200">
        <f t="shared" si="3"/>
        <v>0</v>
      </c>
      <c r="N32" s="200">
        <f t="shared" si="4"/>
        <v>0</v>
      </c>
      <c r="O32" s="200">
        <f t="shared" si="5"/>
        <v>0</v>
      </c>
      <c r="P32" s="200">
        <f t="shared" si="6"/>
        <v>0</v>
      </c>
    </row>
    <row r="33" spans="1:16" s="333" customFormat="1" ht="13.2">
      <c r="A33" s="347">
        <v>17</v>
      </c>
      <c r="B33" s="273"/>
      <c r="C33" s="211" t="s">
        <v>471</v>
      </c>
      <c r="D33" s="235" t="s">
        <v>453</v>
      </c>
      <c r="E33" s="250">
        <v>8</v>
      </c>
      <c r="F33" s="243"/>
      <c r="G33" s="244"/>
      <c r="H33" s="245">
        <f t="shared" si="9"/>
        <v>0</v>
      </c>
      <c r="I33" s="208"/>
      <c r="J33" s="246"/>
      <c r="K33" s="200">
        <f t="shared" si="7"/>
        <v>0</v>
      </c>
      <c r="L33" s="201">
        <f t="shared" si="2"/>
        <v>0</v>
      </c>
      <c r="M33" s="200">
        <f t="shared" si="3"/>
        <v>0</v>
      </c>
      <c r="N33" s="200">
        <f t="shared" si="4"/>
        <v>0</v>
      </c>
      <c r="O33" s="200">
        <f t="shared" si="5"/>
        <v>0</v>
      </c>
      <c r="P33" s="200">
        <f t="shared" si="6"/>
        <v>0</v>
      </c>
    </row>
    <row r="34" spans="1:16" s="333" customFormat="1" ht="26.4">
      <c r="A34" s="347">
        <v>18</v>
      </c>
      <c r="B34" s="273"/>
      <c r="C34" s="211" t="s">
        <v>472</v>
      </c>
      <c r="D34" s="235" t="s">
        <v>453</v>
      </c>
      <c r="E34" s="250">
        <v>8</v>
      </c>
      <c r="F34" s="243"/>
      <c r="G34" s="244"/>
      <c r="H34" s="245">
        <f t="shared" si="9"/>
        <v>0</v>
      </c>
      <c r="I34" s="208"/>
      <c r="J34" s="246"/>
      <c r="K34" s="200">
        <f t="shared" si="7"/>
        <v>0</v>
      </c>
      <c r="L34" s="201">
        <f t="shared" si="2"/>
        <v>0</v>
      </c>
      <c r="M34" s="200">
        <f t="shared" si="3"/>
        <v>0</v>
      </c>
      <c r="N34" s="200">
        <f t="shared" si="4"/>
        <v>0</v>
      </c>
      <c r="O34" s="200">
        <f t="shared" si="5"/>
        <v>0</v>
      </c>
      <c r="P34" s="200">
        <f t="shared" si="6"/>
        <v>0</v>
      </c>
    </row>
    <row r="35" spans="1:16" s="333" customFormat="1" ht="13.2">
      <c r="A35" s="347">
        <v>19</v>
      </c>
      <c r="B35" s="273"/>
      <c r="C35" s="211" t="s">
        <v>473</v>
      </c>
      <c r="D35" s="235" t="s">
        <v>474</v>
      </c>
      <c r="E35" s="250">
        <v>2</v>
      </c>
      <c r="F35" s="243"/>
      <c r="G35" s="244"/>
      <c r="H35" s="245">
        <f t="shared" si="9"/>
        <v>0</v>
      </c>
      <c r="I35" s="208"/>
      <c r="J35" s="246"/>
      <c r="K35" s="200">
        <f t="shared" si="7"/>
        <v>0</v>
      </c>
      <c r="L35" s="201">
        <f t="shared" si="2"/>
        <v>0</v>
      </c>
      <c r="M35" s="200">
        <f t="shared" si="3"/>
        <v>0</v>
      </c>
      <c r="N35" s="200">
        <f t="shared" si="4"/>
        <v>0</v>
      </c>
      <c r="O35" s="200">
        <f t="shared" si="5"/>
        <v>0</v>
      </c>
      <c r="P35" s="200">
        <f t="shared" si="6"/>
        <v>0</v>
      </c>
    </row>
    <row r="36" spans="1:16" s="333" customFormat="1" ht="13.2">
      <c r="A36" s="346"/>
      <c r="B36" s="239"/>
      <c r="C36" s="241" t="s">
        <v>475</v>
      </c>
      <c r="D36" s="235"/>
      <c r="E36" s="235"/>
      <c r="F36" s="244"/>
      <c r="G36" s="244"/>
      <c r="H36" s="244"/>
      <c r="I36" s="244"/>
      <c r="J36" s="244"/>
      <c r="K36" s="200"/>
      <c r="L36" s="201"/>
      <c r="M36" s="200"/>
      <c r="N36" s="200"/>
      <c r="O36" s="200"/>
      <c r="P36" s="200"/>
    </row>
    <row r="37" spans="1:16" s="333" customFormat="1" ht="13.2">
      <c r="A37" s="347" t="s">
        <v>492</v>
      </c>
      <c r="B37" s="252"/>
      <c r="C37" s="211" t="s">
        <v>476</v>
      </c>
      <c r="D37" s="251" t="s">
        <v>477</v>
      </c>
      <c r="E37" s="250">
        <v>40</v>
      </c>
      <c r="F37" s="243"/>
      <c r="G37" s="244"/>
      <c r="H37" s="245">
        <f t="shared" ref="H37" si="10">ROUND(F37*G37,2)</f>
        <v>0</v>
      </c>
      <c r="I37" s="208"/>
      <c r="J37" s="246"/>
      <c r="K37" s="200">
        <f t="shared" si="7"/>
        <v>0</v>
      </c>
      <c r="L37" s="201">
        <f t="shared" si="2"/>
        <v>0</v>
      </c>
      <c r="M37" s="200">
        <f t="shared" si="3"/>
        <v>0</v>
      </c>
      <c r="N37" s="200">
        <f t="shared" si="4"/>
        <v>0</v>
      </c>
      <c r="O37" s="200">
        <f t="shared" si="5"/>
        <v>0</v>
      </c>
      <c r="P37" s="200">
        <f t="shared" si="6"/>
        <v>0</v>
      </c>
    </row>
    <row r="38" spans="1:16" s="333" customFormat="1" ht="13.2">
      <c r="A38" s="348"/>
      <c r="B38" s="334"/>
      <c r="C38" s="343" t="s">
        <v>478</v>
      </c>
      <c r="D38" s="335"/>
      <c r="E38" s="335"/>
      <c r="F38" s="244"/>
      <c r="G38" s="244"/>
      <c r="H38" s="244"/>
      <c r="I38" s="244"/>
      <c r="J38" s="244"/>
      <c r="K38" s="200"/>
      <c r="L38" s="201"/>
      <c r="M38" s="200"/>
      <c r="N38" s="200"/>
      <c r="O38" s="200"/>
      <c r="P38" s="200"/>
    </row>
    <row r="39" spans="1:16" s="333" customFormat="1" ht="13.2">
      <c r="A39" s="347" t="s">
        <v>493</v>
      </c>
      <c r="B39" s="252"/>
      <c r="C39" s="211" t="s">
        <v>479</v>
      </c>
      <c r="D39" s="251" t="s">
        <v>126</v>
      </c>
      <c r="E39" s="250">
        <v>30</v>
      </c>
      <c r="F39" s="208"/>
      <c r="G39" s="243"/>
      <c r="H39" s="344">
        <f>ROUND(G39*F39,2)</f>
        <v>0</v>
      </c>
      <c r="I39" s="344"/>
      <c r="J39" s="344"/>
      <c r="K39" s="200">
        <f t="shared" si="7"/>
        <v>0</v>
      </c>
      <c r="L39" s="201">
        <f t="shared" si="2"/>
        <v>0</v>
      </c>
      <c r="M39" s="200">
        <f t="shared" si="3"/>
        <v>0</v>
      </c>
      <c r="N39" s="200">
        <f t="shared" si="4"/>
        <v>0</v>
      </c>
      <c r="O39" s="200">
        <f t="shared" si="5"/>
        <v>0</v>
      </c>
      <c r="P39" s="200">
        <f t="shared" si="6"/>
        <v>0</v>
      </c>
    </row>
    <row r="40" spans="1:16" s="333" customFormat="1" ht="13.2">
      <c r="A40" s="346"/>
      <c r="B40" s="239"/>
      <c r="C40" s="241" t="s">
        <v>480</v>
      </c>
      <c r="D40" s="235"/>
      <c r="E40" s="235"/>
      <c r="F40" s="244"/>
      <c r="G40" s="244"/>
      <c r="H40" s="244"/>
      <c r="I40" s="244"/>
      <c r="J40" s="244"/>
      <c r="K40" s="200"/>
      <c r="L40" s="201"/>
      <c r="M40" s="200"/>
      <c r="N40" s="200"/>
      <c r="O40" s="200"/>
      <c r="P40" s="200"/>
    </row>
    <row r="41" spans="1:16" s="333" customFormat="1" ht="13.2">
      <c r="A41" s="347">
        <v>22</v>
      </c>
      <c r="B41" s="273"/>
      <c r="C41" s="342" t="s">
        <v>481</v>
      </c>
      <c r="D41" s="336" t="s">
        <v>482</v>
      </c>
      <c r="E41" s="204">
        <v>1</v>
      </c>
      <c r="F41" s="208"/>
      <c r="G41" s="244"/>
      <c r="H41" s="208">
        <f t="shared" ref="H41" si="11">ROUND(F41*G41,2)</f>
        <v>0</v>
      </c>
      <c r="I41" s="208"/>
      <c r="J41" s="264"/>
      <c r="K41" s="200">
        <f t="shared" si="7"/>
        <v>0</v>
      </c>
      <c r="L41" s="201">
        <f t="shared" si="2"/>
        <v>0</v>
      </c>
      <c r="M41" s="200">
        <f t="shared" si="3"/>
        <v>0</v>
      </c>
      <c r="N41" s="200">
        <f t="shared" si="4"/>
        <v>0</v>
      </c>
      <c r="O41" s="200">
        <f t="shared" si="5"/>
        <v>0</v>
      </c>
      <c r="P41" s="200">
        <f t="shared" si="6"/>
        <v>0</v>
      </c>
    </row>
    <row r="42" spans="1:16" s="333" customFormat="1" ht="13.2">
      <c r="A42" s="347">
        <v>23</v>
      </c>
      <c r="B42" s="273"/>
      <c r="C42" s="342" t="s">
        <v>483</v>
      </c>
      <c r="D42" s="336" t="s">
        <v>482</v>
      </c>
      <c r="E42" s="204">
        <v>1</v>
      </c>
      <c r="F42" s="208"/>
      <c r="G42" s="345"/>
      <c r="H42" s="208"/>
      <c r="I42" s="208"/>
      <c r="J42" s="264"/>
      <c r="K42" s="200">
        <f t="shared" si="7"/>
        <v>0</v>
      </c>
      <c r="L42" s="201">
        <f t="shared" si="2"/>
        <v>0</v>
      </c>
      <c r="M42" s="200">
        <f t="shared" si="3"/>
        <v>0</v>
      </c>
      <c r="N42" s="200">
        <f t="shared" si="4"/>
        <v>0</v>
      </c>
      <c r="O42" s="200">
        <f t="shared" si="5"/>
        <v>0</v>
      </c>
      <c r="P42" s="200">
        <f t="shared" si="6"/>
        <v>0</v>
      </c>
    </row>
    <row r="43" spans="1:16" s="333" customFormat="1" ht="13.2">
      <c r="A43" s="347">
        <v>24</v>
      </c>
      <c r="B43" s="273"/>
      <c r="C43" s="342" t="s">
        <v>484</v>
      </c>
      <c r="D43" s="336" t="s">
        <v>482</v>
      </c>
      <c r="E43" s="204">
        <v>1</v>
      </c>
      <c r="F43" s="243"/>
      <c r="G43" s="244"/>
      <c r="H43" s="245">
        <f t="shared" ref="H43:H44" si="12">ROUND(F43*G43,2)</f>
        <v>0</v>
      </c>
      <c r="I43" s="245"/>
      <c r="J43" s="246"/>
      <c r="K43" s="200">
        <f t="shared" si="7"/>
        <v>0</v>
      </c>
      <c r="L43" s="201">
        <f t="shared" si="2"/>
        <v>0</v>
      </c>
      <c r="M43" s="200">
        <f t="shared" si="3"/>
        <v>0</v>
      </c>
      <c r="N43" s="200">
        <f t="shared" si="4"/>
        <v>0</v>
      </c>
      <c r="O43" s="200">
        <f t="shared" si="5"/>
        <v>0</v>
      </c>
      <c r="P43" s="200">
        <f t="shared" si="6"/>
        <v>0</v>
      </c>
    </row>
    <row r="44" spans="1:16" s="333" customFormat="1" ht="13.2">
      <c r="A44" s="347">
        <v>25</v>
      </c>
      <c r="B44" s="273"/>
      <c r="C44" s="342" t="s">
        <v>485</v>
      </c>
      <c r="D44" s="336" t="s">
        <v>482</v>
      </c>
      <c r="E44" s="204">
        <v>1</v>
      </c>
      <c r="F44" s="243"/>
      <c r="G44" s="244"/>
      <c r="H44" s="245">
        <f t="shared" si="12"/>
        <v>0</v>
      </c>
      <c r="I44" s="245"/>
      <c r="J44" s="246"/>
      <c r="K44" s="200">
        <f t="shared" si="7"/>
        <v>0</v>
      </c>
      <c r="L44" s="201">
        <f t="shared" si="2"/>
        <v>0</v>
      </c>
      <c r="M44" s="200">
        <f t="shared" si="3"/>
        <v>0</v>
      </c>
      <c r="N44" s="200">
        <f t="shared" si="4"/>
        <v>0</v>
      </c>
      <c r="O44" s="200">
        <f t="shared" si="5"/>
        <v>0</v>
      </c>
      <c r="P44" s="200">
        <f t="shared" si="6"/>
        <v>0</v>
      </c>
    </row>
    <row r="45" spans="1:16" s="332" customFormat="1" ht="15.45" customHeight="1">
      <c r="A45" s="337"/>
      <c r="B45" s="338"/>
      <c r="C45" s="414" t="s">
        <v>52</v>
      </c>
      <c r="D45" s="415"/>
      <c r="E45" s="415"/>
      <c r="F45" s="415"/>
      <c r="G45" s="415"/>
      <c r="H45" s="415"/>
      <c r="I45" s="415"/>
      <c r="J45" s="415"/>
      <c r="K45" s="415"/>
      <c r="L45" s="339">
        <f>SUM(L14:L44)</f>
        <v>0</v>
      </c>
      <c r="M45" s="339">
        <f>SUM(M14:M44)</f>
        <v>0</v>
      </c>
      <c r="N45" s="339">
        <f>SUM(N14:N44)</f>
        <v>0</v>
      </c>
      <c r="O45" s="339">
        <f>SUM(O14:O44)</f>
        <v>0</v>
      </c>
      <c r="P45" s="339">
        <f>SUM(P14:P44)</f>
        <v>0</v>
      </c>
    </row>
    <row r="46" spans="1:16" s="65" customFormat="1">
      <c r="I46" s="71"/>
    </row>
    <row r="47" spans="1:16" customFormat="1" ht="12.75" customHeight="1">
      <c r="A47" s="399" t="s">
        <v>31</v>
      </c>
      <c r="B47" s="399"/>
    </row>
    <row r="48" spans="1:16" customFormat="1" ht="45" customHeight="1">
      <c r="A48" s="392" t="s">
        <v>317</v>
      </c>
      <c r="B48" s="392"/>
      <c r="C48" s="392"/>
      <c r="D48" s="392"/>
      <c r="E48" s="392"/>
      <c r="F48" s="392"/>
      <c r="G48" s="392"/>
      <c r="H48" s="392"/>
      <c r="I48" s="392"/>
      <c r="J48" s="392"/>
      <c r="K48" s="392"/>
      <c r="L48" s="392"/>
      <c r="M48" s="392"/>
      <c r="N48" s="392"/>
      <c r="O48" s="392"/>
      <c r="P48" s="392"/>
    </row>
    <row r="49" spans="1:16" customFormat="1" ht="68.25" customHeight="1">
      <c r="A49" s="391" t="s">
        <v>448</v>
      </c>
      <c r="B49" s="391"/>
      <c r="C49" s="391"/>
      <c r="D49" s="391"/>
      <c r="E49" s="391"/>
      <c r="F49" s="391"/>
      <c r="G49" s="391"/>
      <c r="H49" s="391"/>
      <c r="I49" s="391"/>
      <c r="J49" s="391"/>
      <c r="K49" s="391"/>
      <c r="L49" s="391"/>
      <c r="M49" s="391"/>
      <c r="N49" s="391"/>
      <c r="O49" s="391"/>
      <c r="P49" s="391"/>
    </row>
    <row r="50" spans="1:16" s="349" customFormat="1" ht="12.75" customHeight="1">
      <c r="B50" s="73"/>
    </row>
    <row r="51" spans="1:16" s="350" customFormat="1" ht="13.2">
      <c r="B51" s="350" t="s">
        <v>2</v>
      </c>
      <c r="L51" s="351" t="str">
        <f>Koptame!B32</f>
        <v>Pārbaudīja:</v>
      </c>
      <c r="M51" s="351"/>
      <c r="N51" s="351"/>
      <c r="O51" s="351"/>
      <c r="P51" s="351"/>
    </row>
    <row r="52" spans="1:16" s="350" customFormat="1" ht="13.2">
      <c r="C52" s="352"/>
      <c r="L52" s="352"/>
      <c r="M52" s="412"/>
      <c r="N52" s="412"/>
      <c r="O52" s="351"/>
      <c r="P52" s="351"/>
    </row>
    <row r="53" spans="1:16" s="350" customFormat="1" ht="13.2">
      <c r="C53" s="353"/>
      <c r="L53" s="353"/>
      <c r="M53" s="413"/>
      <c r="N53" s="413"/>
      <c r="O53" s="351"/>
      <c r="P53" s="351"/>
    </row>
    <row r="54" spans="1:16" s="13" customFormat="1" ht="13.2">
      <c r="B54" s="354"/>
      <c r="F54" s="354"/>
      <c r="G54" s="354"/>
    </row>
    <row r="55" spans="1:16" s="13" customFormat="1" ht="13.2">
      <c r="B55" s="354"/>
      <c r="F55" s="354"/>
      <c r="G55" s="354"/>
    </row>
    <row r="56" spans="1:16" s="13" customFormat="1" ht="13.2">
      <c r="B56" s="354"/>
      <c r="F56" s="354"/>
      <c r="G56" s="354"/>
    </row>
    <row r="57" spans="1:16" s="13" customFormat="1" ht="13.2">
      <c r="B57" s="354"/>
      <c r="F57" s="354"/>
      <c r="G57" s="354"/>
    </row>
  </sheetData>
  <mergeCells count="17">
    <mergeCell ref="A48:P48"/>
    <mergeCell ref="A49:P49"/>
    <mergeCell ref="M52:N52"/>
    <mergeCell ref="M53:N53"/>
    <mergeCell ref="A47:B47"/>
    <mergeCell ref="A1:P1"/>
    <mergeCell ref="A3:P3"/>
    <mergeCell ref="A4:C4"/>
    <mergeCell ref="L10:O10"/>
    <mergeCell ref="A12:A13"/>
    <mergeCell ref="B12:B13"/>
    <mergeCell ref="C12:C13"/>
    <mergeCell ref="D12:D13"/>
    <mergeCell ref="E12:E13"/>
    <mergeCell ref="F12:K12"/>
    <mergeCell ref="L12:P12"/>
    <mergeCell ref="C45:K45"/>
  </mergeCells>
  <phoneticPr fontId="19" type="noConversion"/>
  <pageMargins left="0.70866141732283472" right="0.70866141732283472" top="0.74803149606299213" bottom="0.74803149606299213" header="0.31496062992125984" footer="0.31496062992125984"/>
  <pageSetup paperSize="9"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F271F-B7B5-4988-933A-E7FF68C87B95}">
  <sheetPr>
    <tabColor theme="8" tint="0.39997558519241921"/>
  </sheetPr>
  <dimension ref="A1:I36"/>
  <sheetViews>
    <sheetView showZeros="0" view="pageBreakPreview" topLeftCell="A7" zoomScaleNormal="100" zoomScaleSheetLayoutView="100" workbookViewId="0">
      <selection activeCell="E24" sqref="E24"/>
    </sheetView>
  </sheetViews>
  <sheetFormatPr defaultColWidth="9.109375" defaultRowHeight="13.2"/>
  <cols>
    <col min="1" max="1" width="10.33203125" style="28" customWidth="1"/>
    <col min="2" max="2" width="12.6640625" style="28" customWidth="1"/>
    <col min="3" max="3" width="32.6640625" style="28" customWidth="1"/>
    <col min="4" max="4" width="10" style="28" customWidth="1"/>
    <col min="5" max="5" width="13.33203125" style="28" customWidth="1"/>
    <col min="6" max="6" width="13.6640625" style="28" customWidth="1"/>
    <col min="7" max="7" width="17.6640625" style="28" customWidth="1"/>
    <col min="8" max="8" width="12.88671875" style="28" customWidth="1"/>
    <col min="9" max="9" width="16" style="28" customWidth="1"/>
    <col min="10" max="16384" width="9.109375" style="28"/>
  </cols>
  <sheetData>
    <row r="1" spans="1:9" ht="17.399999999999999">
      <c r="A1" s="27"/>
    </row>
    <row r="2" spans="1:9" ht="18" customHeight="1">
      <c r="A2" s="362" t="s">
        <v>351</v>
      </c>
      <c r="B2" s="362"/>
      <c r="C2" s="362"/>
      <c r="D2" s="362"/>
      <c r="E2" s="362"/>
      <c r="F2" s="362"/>
      <c r="G2" s="362"/>
      <c r="H2" s="362"/>
      <c r="I2" s="362"/>
    </row>
    <row r="3" spans="1:9">
      <c r="A3" s="31"/>
    </row>
    <row r="4" spans="1:9" ht="17.399999999999999">
      <c r="A4" s="372" t="str">
        <f>Koptame!C17</f>
        <v>Teritorijas labiekārtošana</v>
      </c>
      <c r="B4" s="373"/>
      <c r="C4" s="373"/>
      <c r="D4" s="373"/>
      <c r="E4" s="373"/>
      <c r="F4" s="373"/>
      <c r="G4" s="373"/>
      <c r="H4" s="373"/>
      <c r="I4" s="374"/>
    </row>
    <row r="5" spans="1:9">
      <c r="A5" s="31"/>
    </row>
    <row r="6" spans="1:9" ht="15">
      <c r="A6" s="375" t="s">
        <v>3</v>
      </c>
      <c r="B6" s="375"/>
      <c r="C6" s="382" t="str">
        <f>Koptame!C4</f>
        <v>11. apakšstacija</v>
      </c>
      <c r="D6" s="382"/>
      <c r="E6" s="382"/>
      <c r="F6" s="382"/>
      <c r="G6" s="382"/>
      <c r="H6" s="382"/>
      <c r="I6" s="382"/>
    </row>
    <row r="7" spans="1:9" ht="35.4" customHeight="1">
      <c r="A7" s="376" t="s">
        <v>18</v>
      </c>
      <c r="B7" s="376"/>
      <c r="C7" s="382" t="str">
        <f>Koptame!C5</f>
        <v>11.apakšstacijas Ķengaraga ielā 3A ēkas pārbūve un elektroiekārtu nomaiņa</v>
      </c>
      <c r="D7" s="382"/>
      <c r="E7" s="382"/>
      <c r="F7" s="382"/>
      <c r="G7" s="382"/>
      <c r="H7" s="382"/>
      <c r="I7" s="382"/>
    </row>
    <row r="8" spans="1:9" ht="15">
      <c r="A8" s="376" t="s">
        <v>4</v>
      </c>
      <c r="B8" s="376"/>
      <c r="C8" s="382" t="str">
        <f>Koptame!C6</f>
        <v>Rīga, Ķengaraga iela 3A</v>
      </c>
      <c r="D8" s="382"/>
      <c r="E8" s="382"/>
      <c r="F8" s="382"/>
      <c r="G8" s="382"/>
      <c r="H8" s="382"/>
      <c r="I8" s="382"/>
    </row>
    <row r="9" spans="1:9" ht="15">
      <c r="A9" s="376" t="str">
        <f>Koptame!B7</f>
        <v>Pasūtījuma Nr.</v>
      </c>
      <c r="B9" s="376"/>
      <c r="C9" s="54">
        <f>Koptame!C7</f>
        <v>0</v>
      </c>
      <c r="D9" s="32"/>
      <c r="F9" s="33"/>
      <c r="G9" s="33"/>
      <c r="H9" s="33"/>
      <c r="I9" s="33"/>
    </row>
    <row r="10" spans="1:9" ht="15.45" customHeight="1">
      <c r="A10" s="53"/>
      <c r="B10" s="53"/>
      <c r="C10" s="32"/>
      <c r="D10" s="32"/>
      <c r="F10" s="33"/>
      <c r="G10" s="33"/>
      <c r="H10" s="33"/>
      <c r="I10" s="33"/>
    </row>
    <row r="11" spans="1:9" ht="18" customHeight="1">
      <c r="A11" s="34"/>
      <c r="F11" s="365" t="s">
        <v>36</v>
      </c>
      <c r="G11" s="366"/>
      <c r="H11" s="29">
        <f>E25</f>
        <v>0</v>
      </c>
      <c r="I11" s="30"/>
    </row>
    <row r="12" spans="1:9" ht="17.399999999999999">
      <c r="A12" s="34"/>
      <c r="F12" s="365" t="s">
        <v>5</v>
      </c>
      <c r="G12" s="366"/>
      <c r="H12" s="29">
        <f>I21</f>
        <v>0</v>
      </c>
      <c r="I12" s="30"/>
    </row>
    <row r="13" spans="1:9">
      <c r="H13" s="79" t="e">
        <f>H12+kops2!H12+kops3!H12+#REF!</f>
        <v>#REF!</v>
      </c>
    </row>
    <row r="14" spans="1:9" ht="13.8">
      <c r="G14" s="6"/>
      <c r="H14" s="6">
        <f>Koptame!D9</f>
        <v>0</v>
      </c>
    </row>
    <row r="15" spans="1:9" ht="15">
      <c r="A15" s="35"/>
    </row>
    <row r="16" spans="1:9" ht="51.45" customHeight="1">
      <c r="A16" s="371" t="s">
        <v>6</v>
      </c>
      <c r="B16" s="371" t="s">
        <v>7</v>
      </c>
      <c r="C16" s="377" t="s">
        <v>45</v>
      </c>
      <c r="D16" s="378"/>
      <c r="E16" s="371" t="s">
        <v>37</v>
      </c>
      <c r="F16" s="371" t="s">
        <v>8</v>
      </c>
      <c r="G16" s="371"/>
      <c r="H16" s="371"/>
      <c r="I16" s="371" t="s">
        <v>9</v>
      </c>
    </row>
    <row r="17" spans="1:9" ht="40.65" customHeight="1">
      <c r="A17" s="371"/>
      <c r="B17" s="371"/>
      <c r="C17" s="379"/>
      <c r="D17" s="380"/>
      <c r="E17" s="371"/>
      <c r="F17" s="77" t="s">
        <v>38</v>
      </c>
      <c r="G17" s="77" t="s">
        <v>43</v>
      </c>
      <c r="H17" s="77" t="s">
        <v>40</v>
      </c>
      <c r="I17" s="371"/>
    </row>
    <row r="18" spans="1:9" ht="17.399999999999999">
      <c r="A18" s="36"/>
      <c r="B18" s="37"/>
      <c r="C18" s="367"/>
      <c r="D18" s="368"/>
      <c r="E18" s="37"/>
      <c r="F18" s="37"/>
      <c r="G18" s="37"/>
      <c r="H18" s="37"/>
      <c r="I18" s="38"/>
    </row>
    <row r="19" spans="1:9">
      <c r="A19" s="39">
        <v>1</v>
      </c>
      <c r="B19" s="40" t="s">
        <v>350</v>
      </c>
      <c r="C19" s="369" t="s">
        <v>24</v>
      </c>
      <c r="D19" s="370"/>
      <c r="E19" s="25">
        <f>'4,1'!P52</f>
        <v>0</v>
      </c>
      <c r="F19" s="25">
        <f>'4,1'!M52</f>
        <v>0</v>
      </c>
      <c r="G19" s="25">
        <f>'4,1'!N52</f>
        <v>0</v>
      </c>
      <c r="H19" s="25">
        <f>'4,1'!O52</f>
        <v>0</v>
      </c>
      <c r="I19" s="26">
        <f>'4,1'!L52</f>
        <v>0</v>
      </c>
    </row>
    <row r="20" spans="1:9">
      <c r="A20" s="42"/>
      <c r="B20" s="43"/>
      <c r="C20" s="363"/>
      <c r="D20" s="364"/>
      <c r="E20" s="41"/>
      <c r="F20" s="81"/>
      <c r="G20" s="81"/>
      <c r="H20" s="81"/>
      <c r="I20" s="82"/>
    </row>
    <row r="21" spans="1:9" ht="16.5" customHeight="1">
      <c r="A21" s="61"/>
      <c r="B21" s="61"/>
      <c r="C21" s="44" t="s">
        <v>10</v>
      </c>
      <c r="D21" s="44"/>
      <c r="E21" s="45">
        <f>SUM(E19:E20)</f>
        <v>0</v>
      </c>
      <c r="F21" s="45">
        <f>SUM(F19:F20)</f>
        <v>0</v>
      </c>
      <c r="G21" s="45">
        <f>SUM(G19:G20)</f>
        <v>0</v>
      </c>
      <c r="H21" s="45">
        <f>SUM(H19:H20)</f>
        <v>0</v>
      </c>
      <c r="I21" s="45">
        <f>SUM(I19:I20)</f>
        <v>0</v>
      </c>
    </row>
    <row r="22" spans="1:9" ht="15.6">
      <c r="A22" s="383" t="s">
        <v>23</v>
      </c>
      <c r="B22" s="383"/>
      <c r="C22" s="383"/>
      <c r="D22" s="46"/>
      <c r="E22" s="47">
        <f>ROUND(E21*D22,2)</f>
        <v>0</v>
      </c>
      <c r="F22" s="33"/>
    </row>
    <row r="23" spans="1:9" ht="15.6">
      <c r="A23" s="60"/>
      <c r="B23" s="60"/>
      <c r="C23" s="68" t="s">
        <v>30</v>
      </c>
      <c r="D23" s="46"/>
      <c r="E23" s="47"/>
      <c r="F23" s="33"/>
    </row>
    <row r="24" spans="1:9" ht="15.6">
      <c r="A24" s="383" t="s">
        <v>19</v>
      </c>
      <c r="B24" s="383"/>
      <c r="C24" s="383"/>
      <c r="D24" s="46"/>
      <c r="E24" s="47">
        <f>ROUND(E21*D24,2)</f>
        <v>0</v>
      </c>
      <c r="F24" s="33"/>
    </row>
    <row r="25" spans="1:9" ht="18" customHeight="1">
      <c r="A25" s="381"/>
      <c r="B25" s="381"/>
      <c r="C25" s="44" t="s">
        <v>11</v>
      </c>
      <c r="D25" s="44"/>
      <c r="E25" s="48">
        <f>E24+E22+E21</f>
        <v>0</v>
      </c>
      <c r="F25" s="33"/>
    </row>
    <row r="26" spans="1:9" ht="17.399999999999999">
      <c r="A26" s="49"/>
    </row>
    <row r="27" spans="1:9" ht="17.399999999999999">
      <c r="A27" s="49"/>
    </row>
    <row r="28" spans="1:9" ht="13.8">
      <c r="A28" s="50"/>
      <c r="B28" s="2" t="s">
        <v>2</v>
      </c>
      <c r="C28" s="3"/>
      <c r="F28" s="33"/>
    </row>
    <row r="29" spans="1:9" ht="13.8">
      <c r="A29" s="33"/>
      <c r="B29" s="3"/>
      <c r="C29" s="70">
        <f>Koptame!C27</f>
        <v>0</v>
      </c>
      <c r="D29" s="51"/>
      <c r="E29" s="51"/>
      <c r="F29" s="33"/>
    </row>
    <row r="30" spans="1:9" ht="13.8">
      <c r="A30" s="52"/>
      <c r="B30" s="2"/>
      <c r="C30" s="69">
        <f>Koptame!C28</f>
        <v>0</v>
      </c>
      <c r="D30" s="33"/>
      <c r="E30" s="33"/>
      <c r="F30" s="33"/>
    </row>
    <row r="31" spans="1:9" ht="13.8">
      <c r="B31" s="2"/>
      <c r="C31" s="69"/>
    </row>
    <row r="32" spans="1:9" ht="13.8">
      <c r="B32" s="2"/>
    </row>
    <row r="33" spans="2:3" ht="13.8">
      <c r="B33" s="4"/>
      <c r="C33" s="1"/>
    </row>
    <row r="34" spans="2:3" ht="13.8">
      <c r="B34" s="2" t="str">
        <f>Koptame!B32</f>
        <v>Pārbaudīja:</v>
      </c>
      <c r="C34" s="64"/>
    </row>
    <row r="35" spans="2:3" ht="13.8">
      <c r="B35" s="3"/>
      <c r="C35" s="70">
        <f>Koptame!C33</f>
        <v>0</v>
      </c>
    </row>
    <row r="36" spans="2:3" ht="13.8">
      <c r="B36" s="2"/>
      <c r="C36" s="69">
        <f>Koptame!C34</f>
        <v>0</v>
      </c>
    </row>
  </sheetData>
  <mergeCells count="23">
    <mergeCell ref="A2:I2"/>
    <mergeCell ref="A4:I4"/>
    <mergeCell ref="A6:B6"/>
    <mergeCell ref="C6:I6"/>
    <mergeCell ref="A7:B7"/>
    <mergeCell ref="C7:I7"/>
    <mergeCell ref="A8:B8"/>
    <mergeCell ref="C8:I8"/>
    <mergeCell ref="A9:B9"/>
    <mergeCell ref="F11:G11"/>
    <mergeCell ref="F12:G12"/>
    <mergeCell ref="A24:C24"/>
    <mergeCell ref="A25:B25"/>
    <mergeCell ref="C20:D20"/>
    <mergeCell ref="A22:C22"/>
    <mergeCell ref="I16:I17"/>
    <mergeCell ref="C18:D18"/>
    <mergeCell ref="C19:D19"/>
    <mergeCell ref="A16:A17"/>
    <mergeCell ref="B16:B17"/>
    <mergeCell ref="C16:D17"/>
    <mergeCell ref="E16:E17"/>
    <mergeCell ref="F16:H16"/>
  </mergeCells>
  <printOptions horizontalCentered="1"/>
  <pageMargins left="0.15748031496062992" right="0.23622047244094491" top="0.23622047244094491" bottom="0.39370078740157483" header="0.15748031496062992" footer="0.27559055118110237"/>
  <pageSetup paperSize="9" scale="70" orientation="portrait" horizontalDpi="4294967295"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4587E-84BD-43A0-984B-E58DC9EEFEB0}">
  <sheetPr>
    <tabColor rgb="FF92D050"/>
  </sheetPr>
  <dimension ref="A1:P62"/>
  <sheetViews>
    <sheetView showZeros="0" view="pageBreakPreview" topLeftCell="A37" zoomScale="90" zoomScaleNormal="80" zoomScaleSheetLayoutView="90" workbookViewId="0">
      <selection activeCell="I58" sqref="I58"/>
    </sheetView>
  </sheetViews>
  <sheetFormatPr defaultColWidth="9.109375" defaultRowHeight="13.8"/>
  <cols>
    <col min="1" max="1" width="6.44140625" style="7" customWidth="1"/>
    <col min="2" max="2" width="6.33203125" style="24" customWidth="1"/>
    <col min="3" max="3" width="40.33203125" style="7" customWidth="1"/>
    <col min="4" max="4" width="8.109375" style="7" customWidth="1"/>
    <col min="5" max="5" width="9.109375" style="7"/>
    <col min="6" max="7" width="9.109375" style="24"/>
    <col min="8" max="11" width="9.109375" style="7"/>
    <col min="12" max="12" width="14.33203125" style="7" customWidth="1"/>
    <col min="13" max="13" width="12.33203125" style="7" customWidth="1"/>
    <col min="14" max="14" width="12.6640625" style="7" customWidth="1"/>
    <col min="15" max="15" width="11.6640625" style="7" customWidth="1"/>
    <col min="16" max="16" width="12.88671875" style="7" customWidth="1"/>
    <col min="17" max="16384" width="9.109375" style="7"/>
  </cols>
  <sheetData>
    <row r="1" spans="1:16" s="12" customFormat="1">
      <c r="A1" s="384" t="s">
        <v>352</v>
      </c>
      <c r="B1" s="384"/>
      <c r="C1" s="384"/>
      <c r="D1" s="384"/>
      <c r="E1" s="384"/>
      <c r="F1" s="384"/>
      <c r="G1" s="384"/>
      <c r="H1" s="384"/>
      <c r="I1" s="384"/>
      <c r="J1" s="384"/>
      <c r="K1" s="384"/>
      <c r="L1" s="384"/>
      <c r="M1" s="384"/>
      <c r="N1" s="384"/>
      <c r="O1" s="384"/>
      <c r="P1" s="384"/>
    </row>
    <row r="2" spans="1:16" s="12" customFormat="1">
      <c r="A2" s="110"/>
      <c r="B2" s="110"/>
      <c r="C2" s="110"/>
      <c r="D2" s="110"/>
      <c r="E2" s="110"/>
      <c r="F2" s="110"/>
      <c r="G2" s="110"/>
      <c r="H2" s="110"/>
      <c r="I2" s="110"/>
      <c r="J2" s="110"/>
      <c r="K2" s="110"/>
      <c r="L2" s="110"/>
      <c r="M2" s="110"/>
      <c r="N2" s="110"/>
      <c r="O2" s="110"/>
      <c r="P2" s="110"/>
    </row>
    <row r="3" spans="1:16" s="12" customFormat="1">
      <c r="A3" s="385" t="str">
        <f>C14</f>
        <v>Labiekārtošanas darbi</v>
      </c>
      <c r="B3" s="385"/>
      <c r="C3" s="385"/>
      <c r="D3" s="385"/>
      <c r="E3" s="385"/>
      <c r="F3" s="385"/>
      <c r="G3" s="385"/>
      <c r="H3" s="385"/>
      <c r="I3" s="385"/>
      <c r="J3" s="385"/>
      <c r="K3" s="385"/>
      <c r="L3" s="385"/>
      <c r="M3" s="385"/>
      <c r="N3" s="385"/>
      <c r="O3" s="385"/>
      <c r="P3" s="385"/>
    </row>
    <row r="4" spans="1:16">
      <c r="A4" s="387" t="s">
        <v>362</v>
      </c>
      <c r="B4" s="387"/>
      <c r="C4" s="387"/>
      <c r="D4" s="9"/>
      <c r="E4" s="9"/>
      <c r="F4" s="9"/>
      <c r="G4" s="9"/>
      <c r="H4" s="9"/>
      <c r="I4" s="9"/>
      <c r="J4" s="9"/>
      <c r="K4" s="9"/>
      <c r="L4" s="9"/>
      <c r="M4" s="9"/>
      <c r="N4" s="9"/>
      <c r="O4" s="9"/>
      <c r="P4" s="9"/>
    </row>
    <row r="5" spans="1:16">
      <c r="A5" s="20" t="s">
        <v>363</v>
      </c>
      <c r="B5" s="55"/>
      <c r="D5" s="9"/>
      <c r="E5" s="9"/>
      <c r="F5" s="9"/>
      <c r="G5" s="9"/>
      <c r="H5" s="9"/>
      <c r="I5" s="9"/>
      <c r="J5" s="9"/>
      <c r="K5" s="9"/>
      <c r="L5" s="9"/>
      <c r="M5" s="9"/>
      <c r="N5" s="9"/>
      <c r="O5" s="9"/>
      <c r="P5" s="9"/>
    </row>
    <row r="6" spans="1:16">
      <c r="A6" s="20" t="s">
        <v>364</v>
      </c>
      <c r="B6" s="55"/>
      <c r="D6" s="9"/>
      <c r="E6" s="9"/>
      <c r="F6" s="9"/>
      <c r="G6" s="9"/>
      <c r="H6" s="9"/>
      <c r="I6" s="9"/>
      <c r="J6" s="9"/>
      <c r="K6" s="9"/>
      <c r="L6" s="9"/>
      <c r="M6" s="9"/>
      <c r="N6" s="9"/>
      <c r="O6" s="9"/>
      <c r="P6" s="9"/>
    </row>
    <row r="7" spans="1:16">
      <c r="A7" s="20" t="s">
        <v>383</v>
      </c>
      <c r="B7" s="55"/>
      <c r="D7" s="10"/>
      <c r="E7" s="17"/>
      <c r="F7" s="22"/>
      <c r="G7" s="22"/>
      <c r="H7" s="17"/>
      <c r="I7" s="17"/>
      <c r="J7" s="17"/>
      <c r="K7" s="17"/>
      <c r="L7" s="17"/>
      <c r="M7" s="17"/>
      <c r="N7" s="17"/>
      <c r="O7" s="17"/>
      <c r="P7" s="13"/>
    </row>
    <row r="8" spans="1:16">
      <c r="A8" s="3" t="str">
        <f>Koptame!B10</f>
        <v>Tāme sastādīta 2022.gada tirgus cenās, pamatojoties uz SIA „Baltex Group” būvprojekta rasējumiem un darbu apjomiem</v>
      </c>
      <c r="B8" s="56"/>
      <c r="D8" s="10"/>
      <c r="E8" s="10"/>
      <c r="F8" s="23"/>
      <c r="G8" s="23"/>
      <c r="H8" s="10"/>
      <c r="I8" s="10"/>
      <c r="J8" s="10"/>
      <c r="K8" s="17"/>
      <c r="L8" s="17"/>
      <c r="M8" s="17"/>
      <c r="N8" s="17"/>
      <c r="O8" s="8" t="s">
        <v>42</v>
      </c>
      <c r="P8" s="14">
        <f>P52</f>
        <v>0</v>
      </c>
    </row>
    <row r="9" spans="1:16">
      <c r="A9" s="11"/>
      <c r="B9" s="55"/>
      <c r="D9" s="15"/>
      <c r="E9" s="17"/>
      <c r="F9" s="22"/>
      <c r="G9" s="22"/>
      <c r="H9" s="17"/>
      <c r="I9" s="17"/>
      <c r="J9" s="17"/>
      <c r="K9" s="17"/>
      <c r="N9" s="17"/>
      <c r="O9" s="17"/>
      <c r="P9" s="13"/>
    </row>
    <row r="10" spans="1:16" ht="15">
      <c r="A10" s="19"/>
      <c r="B10" s="57"/>
      <c r="J10" s="18"/>
      <c r="K10" s="18"/>
      <c r="L10" s="386">
        <f>Koptame!D9</f>
        <v>0</v>
      </c>
      <c r="M10" s="386"/>
      <c r="N10" s="386"/>
      <c r="O10" s="386"/>
      <c r="P10" s="18"/>
    </row>
    <row r="11" spans="1:16" ht="15">
      <c r="A11" s="19"/>
      <c r="B11" s="57"/>
    </row>
    <row r="12" spans="1:16">
      <c r="A12" s="393" t="s">
        <v>6</v>
      </c>
      <c r="B12" s="394" t="s">
        <v>12</v>
      </c>
      <c r="C12" s="396" t="s">
        <v>46</v>
      </c>
      <c r="D12" s="397" t="s">
        <v>13</v>
      </c>
      <c r="E12" s="393" t="s">
        <v>14</v>
      </c>
      <c r="F12" s="390" t="s">
        <v>15</v>
      </c>
      <c r="G12" s="390"/>
      <c r="H12" s="390"/>
      <c r="I12" s="390"/>
      <c r="J12" s="390"/>
      <c r="K12" s="390"/>
      <c r="L12" s="390" t="s">
        <v>16</v>
      </c>
      <c r="M12" s="390"/>
      <c r="N12" s="390"/>
      <c r="O12" s="390"/>
      <c r="P12" s="390"/>
    </row>
    <row r="13" spans="1:16" ht="65.400000000000006">
      <c r="A13" s="393"/>
      <c r="B13" s="395"/>
      <c r="C13" s="396"/>
      <c r="D13" s="397"/>
      <c r="E13" s="393"/>
      <c r="F13" s="78" t="s">
        <v>17</v>
      </c>
      <c r="G13" s="78" t="s">
        <v>32</v>
      </c>
      <c r="H13" s="78" t="s">
        <v>33</v>
      </c>
      <c r="I13" s="78" t="s">
        <v>44</v>
      </c>
      <c r="J13" s="329" t="s">
        <v>449</v>
      </c>
      <c r="K13" s="78" t="s">
        <v>34</v>
      </c>
      <c r="L13" s="78" t="s">
        <v>9</v>
      </c>
      <c r="M13" s="78" t="s">
        <v>33</v>
      </c>
      <c r="N13" s="78" t="s">
        <v>44</v>
      </c>
      <c r="O13" s="329" t="s">
        <v>449</v>
      </c>
      <c r="P13" s="78" t="s">
        <v>35</v>
      </c>
    </row>
    <row r="14" spans="1:16" ht="15.6">
      <c r="A14" s="111"/>
      <c r="B14" s="112"/>
      <c r="C14" s="113" t="str">
        <f>kops4!C19</f>
        <v>Labiekārtošanas darbi</v>
      </c>
      <c r="D14" s="114"/>
      <c r="E14" s="115"/>
      <c r="F14" s="116"/>
      <c r="G14" s="117"/>
      <c r="H14" s="117"/>
      <c r="I14" s="118"/>
      <c r="J14" s="118"/>
      <c r="K14" s="118">
        <f t="shared" ref="K14:K49" si="0">SUM(H14:J14)</f>
        <v>0</v>
      </c>
      <c r="L14" s="119">
        <f t="shared" ref="L14:L51" si="1">ROUND(F14*E14,2)</f>
        <v>0</v>
      </c>
      <c r="M14" s="118">
        <f t="shared" ref="M14:M51" si="2">ROUND(H14*E14,2)</f>
        <v>0</v>
      </c>
      <c r="N14" s="118">
        <f t="shared" ref="N14:N51" si="3">ROUND(I14*E14,2)</f>
        <v>0</v>
      </c>
      <c r="O14" s="118">
        <f t="shared" ref="O14:O51" si="4">ROUND(J14*E14,2)</f>
        <v>0</v>
      </c>
      <c r="P14" s="118">
        <f t="shared" ref="P14:P28" si="5">SUM(M14:O14)</f>
        <v>0</v>
      </c>
    </row>
    <row r="15" spans="1:16" s="84" customFormat="1">
      <c r="A15" s="281"/>
      <c r="B15" s="134"/>
      <c r="C15" s="282" t="s">
        <v>146</v>
      </c>
      <c r="D15" s="283"/>
      <c r="E15" s="283"/>
      <c r="F15" s="284"/>
      <c r="G15" s="284"/>
      <c r="H15" s="284"/>
      <c r="I15" s="284"/>
      <c r="J15" s="284"/>
      <c r="K15" s="125">
        <f t="shared" si="0"/>
        <v>0</v>
      </c>
      <c r="L15" s="126">
        <f t="shared" si="1"/>
        <v>0</v>
      </c>
      <c r="M15" s="125">
        <f t="shared" si="2"/>
        <v>0</v>
      </c>
      <c r="N15" s="125">
        <f t="shared" si="3"/>
        <v>0</v>
      </c>
      <c r="O15" s="125">
        <f t="shared" si="4"/>
        <v>0</v>
      </c>
      <c r="P15" s="125">
        <f t="shared" si="5"/>
        <v>0</v>
      </c>
    </row>
    <row r="16" spans="1:16" s="84" customFormat="1">
      <c r="A16" s="285">
        <v>1</v>
      </c>
      <c r="B16" s="134"/>
      <c r="C16" s="224" t="s">
        <v>147</v>
      </c>
      <c r="D16" s="286" t="s">
        <v>135</v>
      </c>
      <c r="E16" s="286">
        <v>1</v>
      </c>
      <c r="F16" s="287"/>
      <c r="G16" s="287"/>
      <c r="H16" s="266">
        <f>ROUND(F16*G16,2)</f>
        <v>0</v>
      </c>
      <c r="I16" s="287"/>
      <c r="J16" s="287"/>
      <c r="K16" s="125">
        <f t="shared" si="0"/>
        <v>0</v>
      </c>
      <c r="L16" s="126">
        <f t="shared" si="1"/>
        <v>0</v>
      </c>
      <c r="M16" s="125">
        <f t="shared" si="2"/>
        <v>0</v>
      </c>
      <c r="N16" s="125">
        <f t="shared" si="3"/>
        <v>0</v>
      </c>
      <c r="O16" s="125">
        <f t="shared" si="4"/>
        <v>0</v>
      </c>
      <c r="P16" s="125">
        <f t="shared" si="5"/>
        <v>0</v>
      </c>
    </row>
    <row r="17" spans="1:16" s="84" customFormat="1">
      <c r="A17" s="285">
        <v>2</v>
      </c>
      <c r="B17" s="134"/>
      <c r="C17" s="224" t="s">
        <v>161</v>
      </c>
      <c r="D17" s="286" t="s">
        <v>142</v>
      </c>
      <c r="E17" s="286">
        <v>1</v>
      </c>
      <c r="F17" s="287"/>
      <c r="G17" s="287"/>
      <c r="H17" s="266">
        <f>ROUND(F17*G17,2)</f>
        <v>0</v>
      </c>
      <c r="I17" s="287"/>
      <c r="J17" s="287"/>
      <c r="K17" s="125">
        <f t="shared" si="0"/>
        <v>0</v>
      </c>
      <c r="L17" s="126">
        <f t="shared" si="1"/>
        <v>0</v>
      </c>
      <c r="M17" s="125">
        <f t="shared" si="2"/>
        <v>0</v>
      </c>
      <c r="N17" s="125">
        <f t="shared" si="3"/>
        <v>0</v>
      </c>
      <c r="O17" s="125">
        <f t="shared" si="4"/>
        <v>0</v>
      </c>
      <c r="P17" s="125">
        <f t="shared" si="5"/>
        <v>0</v>
      </c>
    </row>
    <row r="18" spans="1:16" s="84" customFormat="1" ht="42.6" customHeight="1">
      <c r="A18" s="285">
        <v>3</v>
      </c>
      <c r="B18" s="134"/>
      <c r="C18" s="325" t="s">
        <v>353</v>
      </c>
      <c r="D18" s="286" t="s">
        <v>20</v>
      </c>
      <c r="E18" s="286">
        <v>254</v>
      </c>
      <c r="F18" s="287"/>
      <c r="G18" s="287"/>
      <c r="H18" s="266">
        <f t="shared" ref="H18" si="6">ROUND(F18*G18,2)</f>
        <v>0</v>
      </c>
      <c r="I18" s="288"/>
      <c r="J18" s="287"/>
      <c r="K18" s="125">
        <f t="shared" si="0"/>
        <v>0</v>
      </c>
      <c r="L18" s="126">
        <f t="shared" si="1"/>
        <v>0</v>
      </c>
      <c r="M18" s="125">
        <f t="shared" si="2"/>
        <v>0</v>
      </c>
      <c r="N18" s="125">
        <f t="shared" si="3"/>
        <v>0</v>
      </c>
      <c r="O18" s="125">
        <f t="shared" si="4"/>
        <v>0</v>
      </c>
      <c r="P18" s="125">
        <f t="shared" si="5"/>
        <v>0</v>
      </c>
    </row>
    <row r="19" spans="1:16" s="84" customFormat="1">
      <c r="A19" s="285"/>
      <c r="B19" s="134"/>
      <c r="C19" s="282" t="s">
        <v>148</v>
      </c>
      <c r="D19" s="286"/>
      <c r="E19" s="286"/>
      <c r="F19" s="137"/>
      <c r="G19" s="287"/>
      <c r="H19" s="188">
        <f t="shared" ref="H19:H22" si="7">ROUND(G19*F19,2)</f>
        <v>0</v>
      </c>
      <c r="I19" s="188"/>
      <c r="J19" s="188"/>
      <c r="K19" s="125">
        <f t="shared" si="0"/>
        <v>0</v>
      </c>
      <c r="L19" s="126">
        <f t="shared" si="1"/>
        <v>0</v>
      </c>
      <c r="M19" s="125">
        <f t="shared" si="2"/>
        <v>0</v>
      </c>
      <c r="N19" s="125">
        <f t="shared" si="3"/>
        <v>0</v>
      </c>
      <c r="O19" s="125">
        <f t="shared" si="4"/>
        <v>0</v>
      </c>
      <c r="P19" s="125">
        <f t="shared" si="5"/>
        <v>0</v>
      </c>
    </row>
    <row r="20" spans="1:16" s="84" customFormat="1" ht="26.4">
      <c r="A20" s="136">
        <v>4</v>
      </c>
      <c r="B20" s="134"/>
      <c r="C20" s="224" t="s">
        <v>354</v>
      </c>
      <c r="D20" s="286" t="s">
        <v>20</v>
      </c>
      <c r="E20" s="286">
        <f>E24+E34+E40+E49</f>
        <v>797</v>
      </c>
      <c r="F20" s="137"/>
      <c r="G20" s="287"/>
      <c r="H20" s="188">
        <f t="shared" si="7"/>
        <v>0</v>
      </c>
      <c r="I20" s="188"/>
      <c r="J20" s="188"/>
      <c r="K20" s="125">
        <f t="shared" si="0"/>
        <v>0</v>
      </c>
      <c r="L20" s="126">
        <f t="shared" si="1"/>
        <v>0</v>
      </c>
      <c r="M20" s="125">
        <f t="shared" si="2"/>
        <v>0</v>
      </c>
      <c r="N20" s="125">
        <f t="shared" si="3"/>
        <v>0</v>
      </c>
      <c r="O20" s="125">
        <f t="shared" si="4"/>
        <v>0</v>
      </c>
      <c r="P20" s="125">
        <f t="shared" si="5"/>
        <v>0</v>
      </c>
    </row>
    <row r="21" spans="1:16" s="84" customFormat="1">
      <c r="A21" s="136">
        <v>5</v>
      </c>
      <c r="B21" s="134"/>
      <c r="C21" s="224" t="s">
        <v>149</v>
      </c>
      <c r="D21" s="286" t="s">
        <v>20</v>
      </c>
      <c r="E21" s="286">
        <f>E20</f>
        <v>797</v>
      </c>
      <c r="F21" s="137"/>
      <c r="G21" s="287"/>
      <c r="H21" s="188">
        <f>ROUND(G21*F21,2)</f>
        <v>0</v>
      </c>
      <c r="I21" s="188"/>
      <c r="J21" s="188"/>
      <c r="K21" s="125">
        <f t="shared" si="0"/>
        <v>0</v>
      </c>
      <c r="L21" s="126">
        <f t="shared" si="1"/>
        <v>0</v>
      </c>
      <c r="M21" s="125">
        <f t="shared" si="2"/>
        <v>0</v>
      </c>
      <c r="N21" s="125">
        <f t="shared" si="3"/>
        <v>0</v>
      </c>
      <c r="O21" s="125">
        <f t="shared" si="4"/>
        <v>0</v>
      </c>
      <c r="P21" s="125">
        <f t="shared" si="5"/>
        <v>0</v>
      </c>
    </row>
    <row r="22" spans="1:16" s="84" customFormat="1">
      <c r="A22" s="285"/>
      <c r="B22" s="134"/>
      <c r="C22" s="282" t="s">
        <v>150</v>
      </c>
      <c r="D22" s="286"/>
      <c r="E22" s="286"/>
      <c r="F22" s="137"/>
      <c r="G22" s="137"/>
      <c r="H22" s="188">
        <f t="shared" si="7"/>
        <v>0</v>
      </c>
      <c r="I22" s="188"/>
      <c r="J22" s="188"/>
      <c r="K22" s="154">
        <f t="shared" si="0"/>
        <v>0</v>
      </c>
      <c r="L22" s="124">
        <f t="shared" si="1"/>
        <v>0</v>
      </c>
      <c r="M22" s="154">
        <f t="shared" si="2"/>
        <v>0</v>
      </c>
      <c r="N22" s="154">
        <f t="shared" si="3"/>
        <v>0</v>
      </c>
      <c r="O22" s="154">
        <f t="shared" si="4"/>
        <v>0</v>
      </c>
      <c r="P22" s="154">
        <f t="shared" si="5"/>
        <v>0</v>
      </c>
    </row>
    <row r="23" spans="1:16" s="85" customFormat="1">
      <c r="A23" s="289"/>
      <c r="B23" s="166"/>
      <c r="C23" s="290" t="s">
        <v>165</v>
      </c>
      <c r="D23" s="286"/>
      <c r="E23" s="286"/>
      <c r="F23" s="137"/>
      <c r="G23" s="137"/>
      <c r="H23" s="188"/>
      <c r="I23" s="188"/>
      <c r="J23" s="188"/>
      <c r="K23" s="125">
        <f t="shared" si="0"/>
        <v>0</v>
      </c>
      <c r="L23" s="126">
        <f t="shared" si="1"/>
        <v>0</v>
      </c>
      <c r="M23" s="125">
        <f t="shared" si="2"/>
        <v>0</v>
      </c>
      <c r="N23" s="125">
        <f t="shared" si="3"/>
        <v>0</v>
      </c>
      <c r="O23" s="125">
        <f t="shared" si="4"/>
        <v>0</v>
      </c>
      <c r="P23" s="125">
        <f t="shared" si="5"/>
        <v>0</v>
      </c>
    </row>
    <row r="24" spans="1:16" s="24" customFormat="1" ht="26.4">
      <c r="A24" s="289">
        <v>6</v>
      </c>
      <c r="B24" s="134"/>
      <c r="C24" s="316" t="s">
        <v>376</v>
      </c>
      <c r="D24" s="291" t="s">
        <v>20</v>
      </c>
      <c r="E24" s="286">
        <v>507.6</v>
      </c>
      <c r="F24" s="137"/>
      <c r="G24" s="292"/>
      <c r="H24" s="188">
        <f>ROUND(G24*F24,2)</f>
        <v>0</v>
      </c>
      <c r="I24" s="188"/>
      <c r="J24" s="188"/>
      <c r="K24" s="125">
        <f t="shared" si="0"/>
        <v>0</v>
      </c>
      <c r="L24" s="126">
        <f t="shared" si="1"/>
        <v>0</v>
      </c>
      <c r="M24" s="125">
        <f t="shared" si="2"/>
        <v>0</v>
      </c>
      <c r="N24" s="125">
        <f t="shared" si="3"/>
        <v>0</v>
      </c>
      <c r="O24" s="125">
        <f t="shared" si="4"/>
        <v>0</v>
      </c>
      <c r="P24" s="125">
        <f t="shared" si="5"/>
        <v>0</v>
      </c>
    </row>
    <row r="25" spans="1:16" s="85" customFormat="1" ht="26.4">
      <c r="A25" s="289">
        <v>7</v>
      </c>
      <c r="B25" s="166"/>
      <c r="C25" s="319" t="s">
        <v>441</v>
      </c>
      <c r="D25" s="286" t="s">
        <v>20</v>
      </c>
      <c r="E25" s="286">
        <v>507.6</v>
      </c>
      <c r="F25" s="137"/>
      <c r="G25" s="292"/>
      <c r="H25" s="188">
        <f>ROUND(G25*F25,2)</f>
        <v>0</v>
      </c>
      <c r="I25" s="188"/>
      <c r="J25" s="188"/>
      <c r="K25" s="125">
        <f t="shared" si="0"/>
        <v>0</v>
      </c>
      <c r="L25" s="126">
        <f t="shared" si="1"/>
        <v>0</v>
      </c>
      <c r="M25" s="125">
        <f t="shared" si="2"/>
        <v>0</v>
      </c>
      <c r="N25" s="125">
        <f t="shared" si="3"/>
        <v>0</v>
      </c>
      <c r="O25" s="125">
        <f t="shared" si="4"/>
        <v>0</v>
      </c>
      <c r="P25" s="125">
        <f t="shared" si="5"/>
        <v>0</v>
      </c>
    </row>
    <row r="26" spans="1:16" s="85" customFormat="1" ht="39.6">
      <c r="A26" s="289">
        <v>8</v>
      </c>
      <c r="B26" s="166"/>
      <c r="C26" s="297" t="s">
        <v>377</v>
      </c>
      <c r="D26" s="286" t="s">
        <v>20</v>
      </c>
      <c r="E26" s="286">
        <v>507.6</v>
      </c>
      <c r="F26" s="137"/>
      <c r="G26" s="292"/>
      <c r="H26" s="188">
        <f>ROUND(G26*F26,2)</f>
        <v>0</v>
      </c>
      <c r="I26" s="188"/>
      <c r="J26" s="188"/>
      <c r="K26" s="125">
        <f t="shared" si="0"/>
        <v>0</v>
      </c>
      <c r="L26" s="126">
        <f t="shared" si="1"/>
        <v>0</v>
      </c>
      <c r="M26" s="125">
        <f t="shared" si="2"/>
        <v>0</v>
      </c>
      <c r="N26" s="125">
        <f t="shared" si="3"/>
        <v>0</v>
      </c>
      <c r="O26" s="125">
        <f t="shared" si="4"/>
        <v>0</v>
      </c>
      <c r="P26" s="125">
        <f t="shared" si="5"/>
        <v>0</v>
      </c>
    </row>
    <row r="27" spans="1:16" s="85" customFormat="1" ht="26.4">
      <c r="A27" s="289">
        <v>9</v>
      </c>
      <c r="B27" s="293"/>
      <c r="C27" s="294" t="s">
        <v>355</v>
      </c>
      <c r="D27" s="136" t="s">
        <v>20</v>
      </c>
      <c r="E27" s="286">
        <v>507.6</v>
      </c>
      <c r="F27" s="295"/>
      <c r="G27" s="292"/>
      <c r="H27" s="263">
        <f>ROUND(G27*F27,2)</f>
        <v>0</v>
      </c>
      <c r="I27" s="263"/>
      <c r="J27" s="263"/>
      <c r="K27" s="125">
        <f t="shared" si="0"/>
        <v>0</v>
      </c>
      <c r="L27" s="126">
        <f t="shared" si="1"/>
        <v>0</v>
      </c>
      <c r="M27" s="125">
        <f t="shared" si="2"/>
        <v>0</v>
      </c>
      <c r="N27" s="125">
        <f t="shared" si="3"/>
        <v>0</v>
      </c>
      <c r="O27" s="125">
        <f t="shared" si="4"/>
        <v>0</v>
      </c>
      <c r="P27" s="125">
        <f t="shared" si="5"/>
        <v>0</v>
      </c>
    </row>
    <row r="28" spans="1:16" s="85" customFormat="1" ht="26.4">
      <c r="A28" s="289">
        <v>10</v>
      </c>
      <c r="B28" s="293"/>
      <c r="C28" s="294" t="s">
        <v>356</v>
      </c>
      <c r="D28" s="136" t="s">
        <v>20</v>
      </c>
      <c r="E28" s="286">
        <v>507.6</v>
      </c>
      <c r="F28" s="295"/>
      <c r="G28" s="292"/>
      <c r="H28" s="263">
        <f t="shared" ref="H28" si="8">ROUND(G28*F28,2)</f>
        <v>0</v>
      </c>
      <c r="I28" s="263"/>
      <c r="J28" s="263"/>
      <c r="K28" s="125">
        <f t="shared" si="0"/>
        <v>0</v>
      </c>
      <c r="L28" s="126">
        <f t="shared" si="1"/>
        <v>0</v>
      </c>
      <c r="M28" s="125">
        <f t="shared" si="2"/>
        <v>0</v>
      </c>
      <c r="N28" s="125">
        <f t="shared" si="3"/>
        <v>0</v>
      </c>
      <c r="O28" s="125">
        <f t="shared" si="4"/>
        <v>0</v>
      </c>
      <c r="P28" s="125">
        <f t="shared" si="5"/>
        <v>0</v>
      </c>
    </row>
    <row r="29" spans="1:16" s="85" customFormat="1">
      <c r="A29" s="289"/>
      <c r="B29" s="166"/>
      <c r="C29" s="290" t="s">
        <v>151</v>
      </c>
      <c r="D29" s="286"/>
      <c r="E29" s="286"/>
      <c r="F29" s="137"/>
      <c r="G29" s="137"/>
      <c r="H29" s="188"/>
      <c r="I29" s="188"/>
      <c r="J29" s="188"/>
      <c r="K29" s="125">
        <f t="shared" si="0"/>
        <v>0</v>
      </c>
      <c r="L29" s="126">
        <f t="shared" si="1"/>
        <v>0</v>
      </c>
      <c r="M29" s="125">
        <f t="shared" si="2"/>
        <v>0</v>
      </c>
      <c r="N29" s="125">
        <f t="shared" si="3"/>
        <v>0</v>
      </c>
      <c r="O29" s="125">
        <f t="shared" si="4"/>
        <v>0</v>
      </c>
      <c r="P29" s="125">
        <f t="shared" ref="P29" si="9">SUM(M29:O29)</f>
        <v>0</v>
      </c>
    </row>
    <row r="30" spans="1:16" s="85" customFormat="1" ht="39.6">
      <c r="A30" s="289">
        <v>11</v>
      </c>
      <c r="B30" s="293"/>
      <c r="C30" s="294" t="s">
        <v>357</v>
      </c>
      <c r="D30" s="136" t="s">
        <v>20</v>
      </c>
      <c r="E30" s="286">
        <v>17.5</v>
      </c>
      <c r="F30" s="295"/>
      <c r="G30" s="292"/>
      <c r="H30" s="263">
        <f>ROUND(G30*F30,2)</f>
        <v>0</v>
      </c>
      <c r="I30" s="263"/>
      <c r="J30" s="263"/>
      <c r="K30" s="125">
        <f t="shared" si="0"/>
        <v>0</v>
      </c>
      <c r="L30" s="126">
        <f t="shared" si="1"/>
        <v>0</v>
      </c>
      <c r="M30" s="125">
        <f t="shared" si="2"/>
        <v>0</v>
      </c>
      <c r="N30" s="125">
        <f t="shared" si="3"/>
        <v>0</v>
      </c>
      <c r="O30" s="125">
        <f t="shared" si="4"/>
        <v>0</v>
      </c>
      <c r="P30" s="125">
        <f t="shared" ref="P30:P31" si="10">SUM(M30:O30)</f>
        <v>0</v>
      </c>
    </row>
    <row r="31" spans="1:16" s="85" customFormat="1">
      <c r="A31" s="289"/>
      <c r="B31" s="166"/>
      <c r="C31" s="290" t="s">
        <v>151</v>
      </c>
      <c r="D31" s="286"/>
      <c r="E31" s="286"/>
      <c r="F31" s="137"/>
      <c r="G31" s="137"/>
      <c r="H31" s="188"/>
      <c r="I31" s="188"/>
      <c r="J31" s="188"/>
      <c r="K31" s="125">
        <f t="shared" si="0"/>
        <v>0</v>
      </c>
      <c r="L31" s="126">
        <f t="shared" si="1"/>
        <v>0</v>
      </c>
      <c r="M31" s="125">
        <f t="shared" si="2"/>
        <v>0</v>
      </c>
      <c r="N31" s="125">
        <f t="shared" si="3"/>
        <v>0</v>
      </c>
      <c r="O31" s="125">
        <f t="shared" si="4"/>
        <v>0</v>
      </c>
      <c r="P31" s="125">
        <f t="shared" si="10"/>
        <v>0</v>
      </c>
    </row>
    <row r="32" spans="1:16" s="85" customFormat="1" ht="52.8">
      <c r="A32" s="289">
        <v>12</v>
      </c>
      <c r="B32" s="293"/>
      <c r="C32" s="294" t="s">
        <v>429</v>
      </c>
      <c r="D32" s="136" t="s">
        <v>20</v>
      </c>
      <c r="E32" s="286">
        <v>17.5</v>
      </c>
      <c r="F32" s="295"/>
      <c r="G32" s="292"/>
      <c r="H32" s="263">
        <f>ROUND(G32*F32,2)</f>
        <v>0</v>
      </c>
      <c r="I32" s="263"/>
      <c r="J32" s="263"/>
      <c r="K32" s="125">
        <f t="shared" si="0"/>
        <v>0</v>
      </c>
      <c r="L32" s="126">
        <f t="shared" si="1"/>
        <v>0</v>
      </c>
      <c r="M32" s="125">
        <f t="shared" si="2"/>
        <v>0</v>
      </c>
      <c r="N32" s="125">
        <f t="shared" si="3"/>
        <v>0</v>
      </c>
      <c r="O32" s="125">
        <f t="shared" si="4"/>
        <v>0</v>
      </c>
      <c r="P32" s="125">
        <f t="shared" ref="P32:P38" si="11">SUM(M32:O32)</f>
        <v>0</v>
      </c>
    </row>
    <row r="33" spans="1:16" s="85" customFormat="1">
      <c r="A33" s="289"/>
      <c r="B33" s="166"/>
      <c r="C33" s="290" t="s">
        <v>157</v>
      </c>
      <c r="D33" s="286"/>
      <c r="E33" s="286"/>
      <c r="F33" s="137"/>
      <c r="G33" s="137"/>
      <c r="H33" s="188"/>
      <c r="I33" s="188"/>
      <c r="J33" s="188"/>
      <c r="K33" s="125">
        <f t="shared" si="0"/>
        <v>0</v>
      </c>
      <c r="L33" s="126">
        <f t="shared" si="1"/>
        <v>0</v>
      </c>
      <c r="M33" s="125">
        <f t="shared" si="2"/>
        <v>0</v>
      </c>
      <c r="N33" s="125">
        <f t="shared" si="3"/>
        <v>0</v>
      </c>
      <c r="O33" s="125">
        <f t="shared" si="4"/>
        <v>0</v>
      </c>
      <c r="P33" s="125">
        <f t="shared" si="11"/>
        <v>0</v>
      </c>
    </row>
    <row r="34" spans="1:16" s="24" customFormat="1" ht="26.4">
      <c r="A34" s="289">
        <v>13</v>
      </c>
      <c r="B34" s="134"/>
      <c r="C34" s="316" t="s">
        <v>376</v>
      </c>
      <c r="D34" s="291" t="s">
        <v>20</v>
      </c>
      <c r="E34" s="286">
        <v>11.5</v>
      </c>
      <c r="F34" s="137"/>
      <c r="G34" s="292"/>
      <c r="H34" s="188">
        <f>ROUND(G34*F34,2)</f>
        <v>0</v>
      </c>
      <c r="I34" s="188"/>
      <c r="J34" s="188"/>
      <c r="K34" s="125">
        <f t="shared" si="0"/>
        <v>0</v>
      </c>
      <c r="L34" s="126">
        <f t="shared" si="1"/>
        <v>0</v>
      </c>
      <c r="M34" s="125">
        <f t="shared" si="2"/>
        <v>0</v>
      </c>
      <c r="N34" s="125">
        <f t="shared" si="3"/>
        <v>0</v>
      </c>
      <c r="O34" s="125">
        <f t="shared" si="4"/>
        <v>0</v>
      </c>
      <c r="P34" s="125">
        <f t="shared" si="11"/>
        <v>0</v>
      </c>
    </row>
    <row r="35" spans="1:16" s="85" customFormat="1" ht="39.6">
      <c r="A35" s="289">
        <v>14</v>
      </c>
      <c r="B35" s="166"/>
      <c r="C35" s="297" t="s">
        <v>378</v>
      </c>
      <c r="D35" s="286" t="s">
        <v>20</v>
      </c>
      <c r="E35" s="286">
        <v>11.5</v>
      </c>
      <c r="F35" s="137"/>
      <c r="G35" s="292"/>
      <c r="H35" s="188">
        <f>ROUND(G35*F35,2)</f>
        <v>0</v>
      </c>
      <c r="I35" s="188"/>
      <c r="J35" s="188"/>
      <c r="K35" s="125">
        <f t="shared" si="0"/>
        <v>0</v>
      </c>
      <c r="L35" s="126">
        <f t="shared" si="1"/>
        <v>0</v>
      </c>
      <c r="M35" s="125">
        <f t="shared" si="2"/>
        <v>0</v>
      </c>
      <c r="N35" s="125">
        <f t="shared" si="3"/>
        <v>0</v>
      </c>
      <c r="O35" s="125">
        <f t="shared" si="4"/>
        <v>0</v>
      </c>
      <c r="P35" s="125">
        <f t="shared" si="11"/>
        <v>0</v>
      </c>
    </row>
    <row r="36" spans="1:16" s="85" customFormat="1" ht="39.6">
      <c r="A36" s="289">
        <v>15</v>
      </c>
      <c r="B36" s="166"/>
      <c r="C36" s="297" t="s">
        <v>379</v>
      </c>
      <c r="D36" s="286" t="s">
        <v>20</v>
      </c>
      <c r="E36" s="286">
        <v>11.5</v>
      </c>
      <c r="F36" s="137"/>
      <c r="G36" s="292"/>
      <c r="H36" s="188">
        <f>ROUND(G36*F36,2)</f>
        <v>0</v>
      </c>
      <c r="I36" s="188"/>
      <c r="J36" s="188"/>
      <c r="K36" s="125">
        <f t="shared" si="0"/>
        <v>0</v>
      </c>
      <c r="L36" s="126">
        <f t="shared" si="1"/>
        <v>0</v>
      </c>
      <c r="M36" s="125">
        <f t="shared" si="2"/>
        <v>0</v>
      </c>
      <c r="N36" s="125">
        <f t="shared" si="3"/>
        <v>0</v>
      </c>
      <c r="O36" s="125">
        <f t="shared" si="4"/>
        <v>0</v>
      </c>
      <c r="P36" s="125">
        <f t="shared" si="11"/>
        <v>0</v>
      </c>
    </row>
    <row r="37" spans="1:16" s="84" customFormat="1">
      <c r="A37" s="289">
        <v>16</v>
      </c>
      <c r="B37" s="134"/>
      <c r="C37" s="224" t="s">
        <v>158</v>
      </c>
      <c r="D37" s="286" t="s">
        <v>20</v>
      </c>
      <c r="E37" s="286">
        <v>11.5</v>
      </c>
      <c r="F37" s="137"/>
      <c r="G37" s="287"/>
      <c r="H37" s="138">
        <f t="shared" ref="H37:H44" si="12">ROUND(F37*G37,2)</f>
        <v>0</v>
      </c>
      <c r="I37" s="188"/>
      <c r="J37" s="188"/>
      <c r="K37" s="125">
        <f t="shared" si="0"/>
        <v>0</v>
      </c>
      <c r="L37" s="126">
        <f t="shared" si="1"/>
        <v>0</v>
      </c>
      <c r="M37" s="125">
        <f t="shared" si="2"/>
        <v>0</v>
      </c>
      <c r="N37" s="125">
        <f t="shared" si="3"/>
        <v>0</v>
      </c>
      <c r="O37" s="125">
        <f t="shared" si="4"/>
        <v>0</v>
      </c>
      <c r="P37" s="125">
        <f t="shared" si="11"/>
        <v>0</v>
      </c>
    </row>
    <row r="38" spans="1:16" s="84" customFormat="1">
      <c r="A38" s="289">
        <v>17</v>
      </c>
      <c r="B38" s="134"/>
      <c r="C38" s="225" t="s">
        <v>152</v>
      </c>
      <c r="D38" s="286" t="s">
        <v>20</v>
      </c>
      <c r="E38" s="286">
        <v>11.5</v>
      </c>
      <c r="F38" s="137"/>
      <c r="G38" s="287"/>
      <c r="H38" s="138">
        <f t="shared" si="12"/>
        <v>0</v>
      </c>
      <c r="I38" s="188"/>
      <c r="J38" s="188"/>
      <c r="K38" s="125">
        <f t="shared" si="0"/>
        <v>0</v>
      </c>
      <c r="L38" s="126">
        <f t="shared" si="1"/>
        <v>0</v>
      </c>
      <c r="M38" s="125">
        <f t="shared" si="2"/>
        <v>0</v>
      </c>
      <c r="N38" s="125">
        <f t="shared" si="3"/>
        <v>0</v>
      </c>
      <c r="O38" s="125">
        <f t="shared" si="4"/>
        <v>0</v>
      </c>
      <c r="P38" s="125">
        <f t="shared" si="11"/>
        <v>0</v>
      </c>
    </row>
    <row r="39" spans="1:16" s="84" customFormat="1">
      <c r="A39" s="285"/>
      <c r="B39" s="134"/>
      <c r="C39" s="186" t="s">
        <v>159</v>
      </c>
      <c r="D39" s="286"/>
      <c r="E39" s="286"/>
      <c r="F39" s="137"/>
      <c r="G39" s="137"/>
      <c r="H39" s="138">
        <f t="shared" si="12"/>
        <v>0</v>
      </c>
      <c r="I39" s="188"/>
      <c r="J39" s="188"/>
      <c r="K39" s="125">
        <f t="shared" si="0"/>
        <v>0</v>
      </c>
      <c r="L39" s="126">
        <f t="shared" si="1"/>
        <v>0</v>
      </c>
      <c r="M39" s="125">
        <f t="shared" si="2"/>
        <v>0</v>
      </c>
      <c r="N39" s="125">
        <f t="shared" si="3"/>
        <v>0</v>
      </c>
      <c r="O39" s="125">
        <f t="shared" si="4"/>
        <v>0</v>
      </c>
      <c r="P39" s="125">
        <f>SUM(M39:O39)</f>
        <v>0</v>
      </c>
    </row>
    <row r="40" spans="1:16" s="24" customFormat="1" ht="26.4">
      <c r="A40" s="289">
        <v>18</v>
      </c>
      <c r="B40" s="134"/>
      <c r="C40" s="316" t="s">
        <v>376</v>
      </c>
      <c r="D40" s="291" t="s">
        <v>20</v>
      </c>
      <c r="E40" s="286">
        <v>30.1</v>
      </c>
      <c r="F40" s="137"/>
      <c r="G40" s="292"/>
      <c r="H40" s="188">
        <f>ROUND(G40*F40,2)</f>
        <v>0</v>
      </c>
      <c r="I40" s="188"/>
      <c r="J40" s="188"/>
      <c r="K40" s="125">
        <f t="shared" si="0"/>
        <v>0</v>
      </c>
      <c r="L40" s="126">
        <f t="shared" si="1"/>
        <v>0</v>
      </c>
      <c r="M40" s="125">
        <f t="shared" si="2"/>
        <v>0</v>
      </c>
      <c r="N40" s="125">
        <f t="shared" si="3"/>
        <v>0</v>
      </c>
      <c r="O40" s="125">
        <f t="shared" si="4"/>
        <v>0</v>
      </c>
      <c r="P40" s="125">
        <f t="shared" ref="P40" si="13">SUM(M40:O40)</f>
        <v>0</v>
      </c>
    </row>
    <row r="41" spans="1:16" s="84" customFormat="1" ht="39.6">
      <c r="A41" s="285">
        <v>19</v>
      </c>
      <c r="B41" s="134"/>
      <c r="C41" s="297" t="s">
        <v>249</v>
      </c>
      <c r="D41" s="286" t="s">
        <v>20</v>
      </c>
      <c r="E41" s="286">
        <v>30.1</v>
      </c>
      <c r="F41" s="137"/>
      <c r="G41" s="287"/>
      <c r="H41" s="138">
        <f t="shared" si="12"/>
        <v>0</v>
      </c>
      <c r="I41" s="188"/>
      <c r="J41" s="188"/>
      <c r="K41" s="125">
        <f t="shared" si="0"/>
        <v>0</v>
      </c>
      <c r="L41" s="126">
        <f t="shared" si="1"/>
        <v>0</v>
      </c>
      <c r="M41" s="125">
        <f t="shared" si="2"/>
        <v>0</v>
      </c>
      <c r="N41" s="125">
        <f t="shared" si="3"/>
        <v>0</v>
      </c>
      <c r="O41" s="125">
        <f t="shared" si="4"/>
        <v>0</v>
      </c>
      <c r="P41" s="125">
        <f t="shared" ref="P41:P44" si="14">SUM(M41:O41)</f>
        <v>0</v>
      </c>
    </row>
    <row r="42" spans="1:16" s="84" customFormat="1" ht="39.6">
      <c r="A42" s="289">
        <v>20</v>
      </c>
      <c r="B42" s="134"/>
      <c r="C42" s="297" t="s">
        <v>366</v>
      </c>
      <c r="D42" s="286" t="s">
        <v>20</v>
      </c>
      <c r="E42" s="286">
        <v>30.1</v>
      </c>
      <c r="F42" s="137"/>
      <c r="G42" s="287"/>
      <c r="H42" s="138">
        <f t="shared" si="12"/>
        <v>0</v>
      </c>
      <c r="I42" s="188"/>
      <c r="J42" s="188"/>
      <c r="K42" s="125">
        <f t="shared" si="0"/>
        <v>0</v>
      </c>
      <c r="L42" s="126">
        <f t="shared" si="1"/>
        <v>0</v>
      </c>
      <c r="M42" s="125">
        <f t="shared" si="2"/>
        <v>0</v>
      </c>
      <c r="N42" s="125">
        <f t="shared" si="3"/>
        <v>0</v>
      </c>
      <c r="O42" s="125">
        <f t="shared" si="4"/>
        <v>0</v>
      </c>
      <c r="P42" s="125">
        <f t="shared" si="14"/>
        <v>0</v>
      </c>
    </row>
    <row r="43" spans="1:16" s="84" customFormat="1">
      <c r="A43" s="285">
        <v>21</v>
      </c>
      <c r="B43" s="134"/>
      <c r="C43" s="297" t="s">
        <v>380</v>
      </c>
      <c r="D43" s="286" t="s">
        <v>20</v>
      </c>
      <c r="E43" s="286">
        <v>30.1</v>
      </c>
      <c r="F43" s="137"/>
      <c r="G43" s="287"/>
      <c r="H43" s="138">
        <f t="shared" si="12"/>
        <v>0</v>
      </c>
      <c r="I43" s="188"/>
      <c r="J43" s="188"/>
      <c r="K43" s="125">
        <f t="shared" si="0"/>
        <v>0</v>
      </c>
      <c r="L43" s="126">
        <f t="shared" si="1"/>
        <v>0</v>
      </c>
      <c r="M43" s="125">
        <f t="shared" si="2"/>
        <v>0</v>
      </c>
      <c r="N43" s="125">
        <f t="shared" si="3"/>
        <v>0</v>
      </c>
      <c r="O43" s="125">
        <f t="shared" si="4"/>
        <v>0</v>
      </c>
      <c r="P43" s="125">
        <f t="shared" si="14"/>
        <v>0</v>
      </c>
    </row>
    <row r="44" spans="1:16" s="84" customFormat="1">
      <c r="A44" s="289">
        <v>22</v>
      </c>
      <c r="B44" s="134"/>
      <c r="C44" s="305" t="s">
        <v>360</v>
      </c>
      <c r="D44" s="286" t="s">
        <v>20</v>
      </c>
      <c r="E44" s="286">
        <v>30.1</v>
      </c>
      <c r="F44" s="137"/>
      <c r="G44" s="287"/>
      <c r="H44" s="138">
        <f t="shared" si="12"/>
        <v>0</v>
      </c>
      <c r="I44" s="188"/>
      <c r="J44" s="188"/>
      <c r="K44" s="125">
        <f t="shared" si="0"/>
        <v>0</v>
      </c>
      <c r="L44" s="126">
        <f t="shared" si="1"/>
        <v>0</v>
      </c>
      <c r="M44" s="125">
        <f t="shared" si="2"/>
        <v>0</v>
      </c>
      <c r="N44" s="125">
        <f t="shared" si="3"/>
        <v>0</v>
      </c>
      <c r="O44" s="125">
        <f t="shared" si="4"/>
        <v>0</v>
      </c>
      <c r="P44" s="125">
        <f t="shared" si="14"/>
        <v>0</v>
      </c>
    </row>
    <row r="45" spans="1:16" s="84" customFormat="1">
      <c r="A45" s="285"/>
      <c r="B45" s="134"/>
      <c r="C45" s="290" t="s">
        <v>154</v>
      </c>
      <c r="D45" s="286"/>
      <c r="E45" s="286">
        <v>0</v>
      </c>
      <c r="F45" s="287"/>
      <c r="G45" s="287"/>
      <c r="H45" s="266"/>
      <c r="I45" s="287"/>
      <c r="J45" s="287"/>
      <c r="K45" s="154">
        <f t="shared" si="0"/>
        <v>0</v>
      </c>
      <c r="L45" s="124">
        <f t="shared" si="1"/>
        <v>0</v>
      </c>
      <c r="M45" s="154">
        <f t="shared" si="2"/>
        <v>0</v>
      </c>
      <c r="N45" s="154">
        <f t="shared" si="3"/>
        <v>0</v>
      </c>
      <c r="O45" s="154">
        <f t="shared" si="4"/>
        <v>0</v>
      </c>
      <c r="P45" s="154">
        <f>SUM(M45:O45)</f>
        <v>0</v>
      </c>
    </row>
    <row r="46" spans="1:16" s="24" customFormat="1" ht="26.4">
      <c r="A46" s="285">
        <v>23</v>
      </c>
      <c r="B46" s="134"/>
      <c r="C46" s="297" t="s">
        <v>361</v>
      </c>
      <c r="D46" s="286" t="s">
        <v>66</v>
      </c>
      <c r="E46" s="286">
        <v>27.1</v>
      </c>
      <c r="F46" s="287"/>
      <c r="G46" s="287"/>
      <c r="H46" s="266">
        <f>ROUND(F46*G46,2)</f>
        <v>0</v>
      </c>
      <c r="I46" s="287"/>
      <c r="J46" s="287"/>
      <c r="K46" s="125">
        <f t="shared" si="0"/>
        <v>0</v>
      </c>
      <c r="L46" s="126">
        <f t="shared" si="1"/>
        <v>0</v>
      </c>
      <c r="M46" s="125">
        <f t="shared" si="2"/>
        <v>0</v>
      </c>
      <c r="N46" s="125">
        <f t="shared" si="3"/>
        <v>0</v>
      </c>
      <c r="O46" s="125">
        <f t="shared" si="4"/>
        <v>0</v>
      </c>
      <c r="P46" s="125">
        <f>SUM(M46:O46)</f>
        <v>0</v>
      </c>
    </row>
    <row r="47" spans="1:16" s="24" customFormat="1" ht="26.4">
      <c r="A47" s="285">
        <v>24</v>
      </c>
      <c r="B47" s="134"/>
      <c r="C47" s="224" t="s">
        <v>160</v>
      </c>
      <c r="D47" s="286" t="s">
        <v>66</v>
      </c>
      <c r="E47" s="286">
        <v>21.4</v>
      </c>
      <c r="F47" s="287"/>
      <c r="G47" s="287"/>
      <c r="H47" s="266">
        <f>ROUND(F47*G47,2)</f>
        <v>0</v>
      </c>
      <c r="I47" s="287"/>
      <c r="J47" s="287"/>
      <c r="K47" s="125">
        <f t="shared" si="0"/>
        <v>0</v>
      </c>
      <c r="L47" s="126">
        <f t="shared" si="1"/>
        <v>0</v>
      </c>
      <c r="M47" s="125">
        <f t="shared" si="2"/>
        <v>0</v>
      </c>
      <c r="N47" s="125">
        <f t="shared" si="3"/>
        <v>0</v>
      </c>
      <c r="O47" s="125">
        <f t="shared" si="4"/>
        <v>0</v>
      </c>
      <c r="P47" s="125">
        <f>SUM(M47:O47)</f>
        <v>0</v>
      </c>
    </row>
    <row r="48" spans="1:16" s="84" customFormat="1">
      <c r="A48" s="285"/>
      <c r="B48" s="134"/>
      <c r="C48" s="282" t="s">
        <v>155</v>
      </c>
      <c r="D48" s="286"/>
      <c r="E48" s="286"/>
      <c r="F48" s="137"/>
      <c r="G48" s="137"/>
      <c r="H48" s="296"/>
      <c r="I48" s="263"/>
      <c r="J48" s="263"/>
      <c r="K48" s="125">
        <f t="shared" si="0"/>
        <v>0</v>
      </c>
      <c r="L48" s="126">
        <f t="shared" si="1"/>
        <v>0</v>
      </c>
      <c r="M48" s="125">
        <f t="shared" si="2"/>
        <v>0</v>
      </c>
      <c r="N48" s="125">
        <f t="shared" si="3"/>
        <v>0</v>
      </c>
      <c r="O48" s="125">
        <f t="shared" si="4"/>
        <v>0</v>
      </c>
      <c r="P48" s="125">
        <f t="shared" ref="P48:P51" si="15">SUM(M48:O48)</f>
        <v>0</v>
      </c>
    </row>
    <row r="49" spans="1:16" s="84" customFormat="1" ht="39.6">
      <c r="A49" s="285">
        <v>25</v>
      </c>
      <c r="B49" s="134"/>
      <c r="C49" s="297" t="s">
        <v>358</v>
      </c>
      <c r="D49" s="286" t="s">
        <v>20</v>
      </c>
      <c r="E49" s="286">
        <f>87.6+160.2</f>
        <v>247.79999999999998</v>
      </c>
      <c r="F49" s="137"/>
      <c r="G49" s="287"/>
      <c r="H49" s="296">
        <f>ROUND(G49*F49,2)</f>
        <v>0</v>
      </c>
      <c r="I49" s="188"/>
      <c r="J49" s="188"/>
      <c r="K49" s="125">
        <f t="shared" si="0"/>
        <v>0</v>
      </c>
      <c r="L49" s="126">
        <f t="shared" si="1"/>
        <v>0</v>
      </c>
      <c r="M49" s="125">
        <f t="shared" si="2"/>
        <v>0</v>
      </c>
      <c r="N49" s="125">
        <f t="shared" si="3"/>
        <v>0</v>
      </c>
      <c r="O49" s="125">
        <f t="shared" si="4"/>
        <v>0</v>
      </c>
      <c r="P49" s="125">
        <f t="shared" si="15"/>
        <v>0</v>
      </c>
    </row>
    <row r="50" spans="1:16" s="86" customFormat="1" ht="13.2">
      <c r="A50" s="289"/>
      <c r="B50" s="298"/>
      <c r="C50" s="299" t="s">
        <v>156</v>
      </c>
      <c r="D50" s="291"/>
      <c r="E50" s="286">
        <v>0</v>
      </c>
      <c r="F50" s="300"/>
      <c r="G50" s="300"/>
      <c r="H50" s="265"/>
      <c r="I50" s="300"/>
      <c r="J50" s="300"/>
      <c r="K50" s="125">
        <f t="shared" ref="K50:K51" si="16">SUM(H50:J50)</f>
        <v>0</v>
      </c>
      <c r="L50" s="126">
        <f t="shared" si="1"/>
        <v>0</v>
      </c>
      <c r="M50" s="125">
        <f t="shared" si="2"/>
        <v>0</v>
      </c>
      <c r="N50" s="125">
        <f t="shared" si="3"/>
        <v>0</v>
      </c>
      <c r="O50" s="125">
        <f t="shared" si="4"/>
        <v>0</v>
      </c>
      <c r="P50" s="125">
        <f t="shared" si="15"/>
        <v>0</v>
      </c>
    </row>
    <row r="51" spans="1:16" s="86" customFormat="1" ht="79.2">
      <c r="A51" s="301">
        <v>26</v>
      </c>
      <c r="B51" s="302"/>
      <c r="C51" s="303" t="s">
        <v>359</v>
      </c>
      <c r="D51" s="304" t="s">
        <v>66</v>
      </c>
      <c r="E51" s="286">
        <v>27</v>
      </c>
      <c r="F51" s="300"/>
      <c r="G51" s="292"/>
      <c r="H51" s="265">
        <f>ROUND(F51*G51,2)</f>
        <v>0</v>
      </c>
      <c r="I51" s="300"/>
      <c r="J51" s="300"/>
      <c r="K51" s="125">
        <f t="shared" si="16"/>
        <v>0</v>
      </c>
      <c r="L51" s="126">
        <f t="shared" si="1"/>
        <v>0</v>
      </c>
      <c r="M51" s="125">
        <f t="shared" si="2"/>
        <v>0</v>
      </c>
      <c r="N51" s="125">
        <f t="shared" si="3"/>
        <v>0</v>
      </c>
      <c r="O51" s="125">
        <f t="shared" si="4"/>
        <v>0</v>
      </c>
      <c r="P51" s="125">
        <f t="shared" si="15"/>
        <v>0</v>
      </c>
    </row>
    <row r="52" spans="1:16">
      <c r="A52" s="278"/>
      <c r="B52" s="279"/>
      <c r="C52" s="416" t="s">
        <v>51</v>
      </c>
      <c r="D52" s="417"/>
      <c r="E52" s="417"/>
      <c r="F52" s="417"/>
      <c r="G52" s="417"/>
      <c r="H52" s="417"/>
      <c r="I52" s="417"/>
      <c r="J52" s="417"/>
      <c r="K52" s="417"/>
      <c r="L52" s="280">
        <f>SUM(L14:L51)</f>
        <v>0</v>
      </c>
      <c r="M52" s="280">
        <f>SUM(M14:M51)</f>
        <v>0</v>
      </c>
      <c r="N52" s="280">
        <f>SUM(N14:N51)</f>
        <v>0</v>
      </c>
      <c r="O52" s="280">
        <f>SUM(O14:O51)</f>
        <v>0</v>
      </c>
      <c r="P52" s="280">
        <f>SUM(P14:P51)</f>
        <v>0</v>
      </c>
    </row>
    <row r="53" spans="1:16" s="65" customFormat="1">
      <c r="I53" s="71"/>
    </row>
    <row r="54" spans="1:16" customFormat="1" ht="26.4" customHeight="1">
      <c r="A54" s="399" t="s">
        <v>31</v>
      </c>
      <c r="B54" s="399"/>
    </row>
    <row r="55" spans="1:16" customFormat="1" ht="31.2" customHeight="1">
      <c r="A55" s="392" t="s">
        <v>50</v>
      </c>
      <c r="B55" s="392"/>
      <c r="C55" s="392"/>
      <c r="D55" s="392"/>
      <c r="E55" s="392"/>
      <c r="F55" s="392"/>
      <c r="G55" s="392"/>
      <c r="H55" s="392"/>
      <c r="I55" s="392"/>
      <c r="J55" s="392"/>
      <c r="K55" s="392"/>
      <c r="L55" s="392"/>
      <c r="M55" s="392"/>
      <c r="N55" s="392"/>
      <c r="O55" s="392"/>
      <c r="P55" s="392"/>
    </row>
    <row r="56" spans="1:16" customFormat="1" ht="54" customHeight="1">
      <c r="A56" s="391" t="s">
        <v>448</v>
      </c>
      <c r="B56" s="391"/>
      <c r="C56" s="391"/>
      <c r="D56" s="391"/>
      <c r="E56" s="391"/>
      <c r="F56" s="391"/>
      <c r="G56" s="391"/>
      <c r="H56" s="391"/>
      <c r="I56" s="391"/>
      <c r="J56" s="391"/>
      <c r="K56" s="391"/>
      <c r="L56" s="391"/>
      <c r="M56" s="391"/>
      <c r="N56" s="391"/>
      <c r="O56" s="391"/>
      <c r="P56" s="391"/>
    </row>
    <row r="57" spans="1:16" customFormat="1" ht="13.2">
      <c r="B57" s="73"/>
    </row>
    <row r="58" spans="1:16" customFormat="1" ht="13.2">
      <c r="B58" s="73"/>
    </row>
    <row r="59" spans="1:16" s="65" customFormat="1">
      <c r="B59" s="65" t="s">
        <v>2</v>
      </c>
      <c r="L59" s="76" t="str">
        <f>Koptame!B32</f>
        <v>Pārbaudīja:</v>
      </c>
      <c r="M59" s="76"/>
      <c r="N59" s="76"/>
      <c r="O59" s="76"/>
      <c r="P59" s="76"/>
    </row>
    <row r="60" spans="1:16" s="65" customFormat="1">
      <c r="C60" s="70">
        <f>Koptame!C27</f>
        <v>0</v>
      </c>
      <c r="L60" s="70"/>
      <c r="M60" s="388">
        <f>Koptame!C33</f>
        <v>0</v>
      </c>
      <c r="N60" s="388"/>
      <c r="O60" s="76"/>
      <c r="P60" s="76"/>
    </row>
    <row r="61" spans="1:16" s="65" customFormat="1">
      <c r="C61" s="69">
        <f>Koptame!C28</f>
        <v>0</v>
      </c>
      <c r="L61" s="69"/>
      <c r="M61" s="389">
        <f>Koptame!C34</f>
        <v>0</v>
      </c>
      <c r="N61" s="389"/>
      <c r="O61" s="76"/>
      <c r="P61" s="76"/>
    </row>
    <row r="62" spans="1:16" s="65" customFormat="1" collapsed="1">
      <c r="B62" s="71"/>
      <c r="F62" s="71"/>
      <c r="G62" s="71"/>
    </row>
  </sheetData>
  <mergeCells count="17">
    <mergeCell ref="A1:P1"/>
    <mergeCell ref="A4:C4"/>
    <mergeCell ref="A3:P3"/>
    <mergeCell ref="L10:O10"/>
    <mergeCell ref="M61:N61"/>
    <mergeCell ref="F12:K12"/>
    <mergeCell ref="L12:P12"/>
    <mergeCell ref="C52:K52"/>
    <mergeCell ref="A55:P55"/>
    <mergeCell ref="A56:P56"/>
    <mergeCell ref="M60:N60"/>
    <mergeCell ref="A12:A13"/>
    <mergeCell ref="B12:B13"/>
    <mergeCell ref="C12:C13"/>
    <mergeCell ref="D12:D13"/>
    <mergeCell ref="E12:E13"/>
    <mergeCell ref="A54:B54"/>
  </mergeCells>
  <dataValidations count="2">
    <dataValidation type="list" allowBlank="1" showInputMessage="1" showErrorMessage="1" sqref="D37:D39 D41:D44 D48:D49" xr:uid="{53516BDD-358F-40D6-A419-9103E62AB82E}">
      <formula1>#REF!</formula1>
    </dataValidation>
    <dataValidation type="list" allowBlank="1" showInputMessage="1" showErrorMessage="1" sqref="D27:D28 D30 D32" xr:uid="{FB8069B0-D2FF-4475-A925-4024B411BC6F}">
      <formula1>#REF!</formula1>
    </dataValidation>
  </dataValidations>
  <printOptions horizontalCentered="1"/>
  <pageMargins left="0.27559055118110237" right="0.27559055118110237" top="0.74803149606299213" bottom="0.74803149606299213" header="0.31496062992125984" footer="0.31496062992125984"/>
  <pageSetup paperSize="9" scale="67" orientation="landscape" horizontalDpi="300" verticalDpi="300" r:id="rId1"/>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Koptame</vt:lpstr>
      <vt:lpstr>kops1</vt:lpstr>
      <vt:lpstr>1,1</vt:lpstr>
      <vt:lpstr>kops2</vt:lpstr>
      <vt:lpstr>2,1</vt:lpstr>
      <vt:lpstr>2,2</vt:lpstr>
      <vt:lpstr>2,3</vt:lpstr>
      <vt:lpstr>kops3</vt:lpstr>
      <vt:lpstr>3,1</vt:lpstr>
      <vt:lpstr>3,2</vt:lpstr>
      <vt:lpstr>3,3</vt:lpstr>
      <vt:lpstr>kops4</vt:lpstr>
      <vt:lpstr>4,1</vt:lpstr>
      <vt:lpstr>'2,3'!Print_Area</vt:lpstr>
      <vt:lpstr>Koptame!Print_Area</vt:lpstr>
      <vt:lpstr>'1,1'!Print_Titles</vt:lpstr>
      <vt:lpstr>'2,1'!Print_Titles</vt:lpstr>
      <vt:lpstr>'2,2'!Print_Titles</vt:lpstr>
      <vt:lpstr>'2,3'!Print_Titles</vt:lpstr>
      <vt:lpstr>'3,1'!Print_Titles</vt:lpstr>
      <vt:lpstr>'3,2'!Print_Titles</vt:lpstr>
      <vt:lpstr>'4,1'!Print_Titles</vt:lpstr>
      <vt:lpstr>kops1!Print_Titles</vt:lpstr>
      <vt:lpstr>kops2!Print_Titles</vt:lpstr>
      <vt:lpstr>kops3!Print_Titles</vt:lpstr>
      <vt:lpstr>kops4!Print_Titles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Linda Kuple</cp:lastModifiedBy>
  <cp:lastPrinted>2022-12-16T06:40:57Z</cp:lastPrinted>
  <dcterms:created xsi:type="dcterms:W3CDTF">2011-09-07T11:49:58Z</dcterms:created>
  <dcterms:modified xsi:type="dcterms:W3CDTF">2023-02-06T12:06:32Z</dcterms:modified>
</cp:coreProperties>
</file>