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66925"/>
  <xr:revisionPtr revIDLastSave="299" documentId="11_F5041ED1F81FE5460609AB5FBAAD85992880D4BD" xr6:coauthVersionLast="47" xr6:coauthVersionMax="47" xr10:uidLastSave="{33D0A06A-10B6-4352-8D21-DE2693CC39FF}"/>
  <bookViews>
    <workbookView xWindow="-108" yWindow="-108" windowWidth="23256" windowHeight="12576" tabRatio="884" firstSheet="7" activeTab="16" xr2:uid="{00000000-000D-0000-FFFF-FFFF00000000}"/>
  </bookViews>
  <sheets>
    <sheet name="Būvniec.koptāme" sheetId="1" r:id="rId1"/>
    <sheet name="Kopsavilkuma apr._1-17" sheetId="2" r:id="rId2"/>
    <sheet name="1_Būvlauk.org. un uzturēšana" sheetId="101" r:id="rId3"/>
    <sheet name="2_Demontāžas darbi" sheetId="100" r:id="rId4"/>
    <sheet name="3_Būvkonstrukcijas" sheetId="99" r:id="rId5"/>
    <sheet name="4_Sienu konstrukcijas" sheetId="102" r:id="rId6"/>
    <sheet name="5_Jumta un pārseguma konstr." sheetId="103" r:id="rId7"/>
    <sheet name="6_Aiļu aizpildījumi" sheetId="98" r:id="rId8"/>
    <sheet name="7_Iekšējie apdares darbi" sheetId="109" r:id="rId9"/>
    <sheet name="8_Ārējie apdares darbi" sheetId="104" r:id="rId10"/>
    <sheet name="9_EL" sheetId="94" r:id="rId11"/>
    <sheet name="10_AVK-V" sheetId="93" r:id="rId12"/>
    <sheet name="11_AVK-A" sheetId="68" r:id="rId13"/>
    <sheet name="12_UK" sheetId="105" r:id="rId14"/>
    <sheet name="13_ESS" sheetId="96" r:id="rId15"/>
    <sheet name="14_UATS" sheetId="107" r:id="rId16"/>
    <sheet name="15_ELT" sheetId="95" r:id="rId17"/>
    <sheet name="16_LKT" sheetId="106" r:id="rId18"/>
    <sheet name="17_TS-L" sheetId="97" r:id="rId19"/>
  </sheets>
  <definedNames>
    <definedName name="Excel_BuiltIn__FilterDatabase_10" localSheetId="2">#REF!</definedName>
    <definedName name="Excel_BuiltIn__FilterDatabase_10" localSheetId="11">#REF!</definedName>
    <definedName name="Excel_BuiltIn__FilterDatabase_10" localSheetId="12">#REF!</definedName>
    <definedName name="Excel_BuiltIn__FilterDatabase_10" localSheetId="13">#REF!</definedName>
    <definedName name="Excel_BuiltIn__FilterDatabase_10" localSheetId="14">#REF!</definedName>
    <definedName name="Excel_BuiltIn__FilterDatabase_10" localSheetId="15">#REF!</definedName>
    <definedName name="Excel_BuiltIn__FilterDatabase_10" localSheetId="16">#REF!</definedName>
    <definedName name="Excel_BuiltIn__FilterDatabase_10" localSheetId="17">#REF!</definedName>
    <definedName name="Excel_BuiltIn__FilterDatabase_10" localSheetId="18">#REF!</definedName>
    <definedName name="Excel_BuiltIn__FilterDatabase_10" localSheetId="3">#REF!</definedName>
    <definedName name="Excel_BuiltIn__FilterDatabase_10" localSheetId="4">#REF!</definedName>
    <definedName name="Excel_BuiltIn__FilterDatabase_10" localSheetId="5">#REF!</definedName>
    <definedName name="Excel_BuiltIn__FilterDatabase_10" localSheetId="6">#REF!</definedName>
    <definedName name="Excel_BuiltIn__FilterDatabase_10" localSheetId="7">#REF!</definedName>
    <definedName name="Excel_BuiltIn__FilterDatabase_10" localSheetId="8">#REF!</definedName>
    <definedName name="Excel_BuiltIn__FilterDatabase_10" localSheetId="9">#REF!</definedName>
    <definedName name="Excel_BuiltIn__FilterDatabase_10" localSheetId="10">#REF!</definedName>
    <definedName name="Excel_BuiltIn__FilterDatabase_10">#REF!</definedName>
    <definedName name="Excel_BuiltIn__FilterDatabase_11" localSheetId="2">#REF!</definedName>
    <definedName name="Excel_BuiltIn__FilterDatabase_11" localSheetId="11">#REF!</definedName>
    <definedName name="Excel_BuiltIn__FilterDatabase_11" localSheetId="12">#REF!</definedName>
    <definedName name="Excel_BuiltIn__FilterDatabase_11" localSheetId="13">#REF!</definedName>
    <definedName name="Excel_BuiltIn__FilterDatabase_11" localSheetId="14">#REF!</definedName>
    <definedName name="Excel_BuiltIn__FilterDatabase_11" localSheetId="15">#REF!</definedName>
    <definedName name="Excel_BuiltIn__FilterDatabase_11" localSheetId="16">#REF!</definedName>
    <definedName name="Excel_BuiltIn__FilterDatabase_11" localSheetId="17">#REF!</definedName>
    <definedName name="Excel_BuiltIn__FilterDatabase_11" localSheetId="18">#REF!</definedName>
    <definedName name="Excel_BuiltIn__FilterDatabase_11" localSheetId="3">#REF!</definedName>
    <definedName name="Excel_BuiltIn__FilterDatabase_11" localSheetId="4">#REF!</definedName>
    <definedName name="Excel_BuiltIn__FilterDatabase_11" localSheetId="5">#REF!</definedName>
    <definedName name="Excel_BuiltIn__FilterDatabase_11" localSheetId="6">#REF!</definedName>
    <definedName name="Excel_BuiltIn__FilterDatabase_11" localSheetId="7">#REF!</definedName>
    <definedName name="Excel_BuiltIn__FilterDatabase_11" localSheetId="8">#REF!</definedName>
    <definedName name="Excel_BuiltIn__FilterDatabase_11" localSheetId="9">#REF!</definedName>
    <definedName name="Excel_BuiltIn__FilterDatabase_11" localSheetId="10">#REF!</definedName>
    <definedName name="Excel_BuiltIn__FilterDatabase_11">#REF!</definedName>
    <definedName name="Excel_BuiltIn__FilterDatabase_12" localSheetId="2">#REF!</definedName>
    <definedName name="Excel_BuiltIn__FilterDatabase_12" localSheetId="11">#REF!</definedName>
    <definedName name="Excel_BuiltIn__FilterDatabase_12" localSheetId="12">#REF!</definedName>
    <definedName name="Excel_BuiltIn__FilterDatabase_12" localSheetId="13">#REF!</definedName>
    <definedName name="Excel_BuiltIn__FilterDatabase_12" localSheetId="14">#REF!</definedName>
    <definedName name="Excel_BuiltIn__FilterDatabase_12" localSheetId="15">#REF!</definedName>
    <definedName name="Excel_BuiltIn__FilterDatabase_12" localSheetId="16">#REF!</definedName>
    <definedName name="Excel_BuiltIn__FilterDatabase_12" localSheetId="17">#REF!</definedName>
    <definedName name="Excel_BuiltIn__FilterDatabase_12" localSheetId="18">#REF!</definedName>
    <definedName name="Excel_BuiltIn__FilterDatabase_12" localSheetId="3">#REF!</definedName>
    <definedName name="Excel_BuiltIn__FilterDatabase_12" localSheetId="4">#REF!</definedName>
    <definedName name="Excel_BuiltIn__FilterDatabase_12" localSheetId="5">#REF!</definedName>
    <definedName name="Excel_BuiltIn__FilterDatabase_12" localSheetId="6">#REF!</definedName>
    <definedName name="Excel_BuiltIn__FilterDatabase_12" localSheetId="7">#REF!</definedName>
    <definedName name="Excel_BuiltIn__FilterDatabase_12" localSheetId="8">#REF!</definedName>
    <definedName name="Excel_BuiltIn__FilterDatabase_12" localSheetId="9">#REF!</definedName>
    <definedName name="Excel_BuiltIn__FilterDatabase_12" localSheetId="10">#REF!</definedName>
    <definedName name="Excel_BuiltIn__FilterDatabase_12">#REF!</definedName>
    <definedName name="Excel_BuiltIn__FilterDatabase_13" localSheetId="2">#REF!</definedName>
    <definedName name="Excel_BuiltIn__FilterDatabase_13" localSheetId="11">#REF!</definedName>
    <definedName name="Excel_BuiltIn__FilterDatabase_13" localSheetId="12">#REF!</definedName>
    <definedName name="Excel_BuiltIn__FilterDatabase_13" localSheetId="13">#REF!</definedName>
    <definedName name="Excel_BuiltIn__FilterDatabase_13" localSheetId="14">#REF!</definedName>
    <definedName name="Excel_BuiltIn__FilterDatabase_13" localSheetId="15">#REF!</definedName>
    <definedName name="Excel_BuiltIn__FilterDatabase_13" localSheetId="16">#REF!</definedName>
    <definedName name="Excel_BuiltIn__FilterDatabase_13" localSheetId="17">#REF!</definedName>
    <definedName name="Excel_BuiltIn__FilterDatabase_13" localSheetId="18">#REF!</definedName>
    <definedName name="Excel_BuiltIn__FilterDatabase_13" localSheetId="3">#REF!</definedName>
    <definedName name="Excel_BuiltIn__FilterDatabase_13" localSheetId="4">#REF!</definedName>
    <definedName name="Excel_BuiltIn__FilterDatabase_13" localSheetId="5">#REF!</definedName>
    <definedName name="Excel_BuiltIn__FilterDatabase_13" localSheetId="6">#REF!</definedName>
    <definedName name="Excel_BuiltIn__FilterDatabase_13" localSheetId="7">#REF!</definedName>
    <definedName name="Excel_BuiltIn__FilterDatabase_13" localSheetId="8">#REF!</definedName>
    <definedName name="Excel_BuiltIn__FilterDatabase_13" localSheetId="9">#REF!</definedName>
    <definedName name="Excel_BuiltIn__FilterDatabase_13" localSheetId="10">#REF!</definedName>
    <definedName name="Excel_BuiltIn__FilterDatabase_13">#REF!</definedName>
    <definedName name="Excel_BuiltIn__FilterDatabase_14" localSheetId="2">#REF!</definedName>
    <definedName name="Excel_BuiltIn__FilterDatabase_14" localSheetId="11">#REF!</definedName>
    <definedName name="Excel_BuiltIn__FilterDatabase_14" localSheetId="12">#REF!</definedName>
    <definedName name="Excel_BuiltIn__FilterDatabase_14" localSheetId="13">#REF!</definedName>
    <definedName name="Excel_BuiltIn__FilterDatabase_14" localSheetId="14">#REF!</definedName>
    <definedName name="Excel_BuiltIn__FilterDatabase_14" localSheetId="15">#REF!</definedName>
    <definedName name="Excel_BuiltIn__FilterDatabase_14" localSheetId="16">#REF!</definedName>
    <definedName name="Excel_BuiltIn__FilterDatabase_14" localSheetId="17">#REF!</definedName>
    <definedName name="Excel_BuiltIn__FilterDatabase_14" localSheetId="18">#REF!</definedName>
    <definedName name="Excel_BuiltIn__FilterDatabase_14" localSheetId="3">#REF!</definedName>
    <definedName name="Excel_BuiltIn__FilterDatabase_14" localSheetId="4">#REF!</definedName>
    <definedName name="Excel_BuiltIn__FilterDatabase_14" localSheetId="5">#REF!</definedName>
    <definedName name="Excel_BuiltIn__FilterDatabase_14" localSheetId="6">#REF!</definedName>
    <definedName name="Excel_BuiltIn__FilterDatabase_14" localSheetId="7">#REF!</definedName>
    <definedName name="Excel_BuiltIn__FilterDatabase_14" localSheetId="8">#REF!</definedName>
    <definedName name="Excel_BuiltIn__FilterDatabase_14" localSheetId="9">#REF!</definedName>
    <definedName name="Excel_BuiltIn__FilterDatabase_14" localSheetId="10">#REF!</definedName>
    <definedName name="Excel_BuiltIn__FilterDatabase_14">#REF!</definedName>
    <definedName name="Excel_BuiltIn__FilterDatabase_15" localSheetId="2">#REF!</definedName>
    <definedName name="Excel_BuiltIn__FilterDatabase_15" localSheetId="11">#REF!</definedName>
    <definedName name="Excel_BuiltIn__FilterDatabase_15" localSheetId="12">#REF!</definedName>
    <definedName name="Excel_BuiltIn__FilterDatabase_15" localSheetId="13">#REF!</definedName>
    <definedName name="Excel_BuiltIn__FilterDatabase_15" localSheetId="14">#REF!</definedName>
    <definedName name="Excel_BuiltIn__FilterDatabase_15" localSheetId="15">#REF!</definedName>
    <definedName name="Excel_BuiltIn__FilterDatabase_15" localSheetId="16">#REF!</definedName>
    <definedName name="Excel_BuiltIn__FilterDatabase_15" localSheetId="17">#REF!</definedName>
    <definedName name="Excel_BuiltIn__FilterDatabase_15" localSheetId="18">#REF!</definedName>
    <definedName name="Excel_BuiltIn__FilterDatabase_15" localSheetId="3">#REF!</definedName>
    <definedName name="Excel_BuiltIn__FilterDatabase_15" localSheetId="4">#REF!</definedName>
    <definedName name="Excel_BuiltIn__FilterDatabase_15" localSheetId="5">#REF!</definedName>
    <definedName name="Excel_BuiltIn__FilterDatabase_15" localSheetId="6">#REF!</definedName>
    <definedName name="Excel_BuiltIn__FilterDatabase_15" localSheetId="7">#REF!</definedName>
    <definedName name="Excel_BuiltIn__FilterDatabase_15" localSheetId="8">#REF!</definedName>
    <definedName name="Excel_BuiltIn__FilterDatabase_15" localSheetId="9">#REF!</definedName>
    <definedName name="Excel_BuiltIn__FilterDatabase_15" localSheetId="10">#REF!</definedName>
    <definedName name="Excel_BuiltIn__FilterDatabase_15">#REF!</definedName>
    <definedName name="Excel_BuiltIn__FilterDatabase_16" localSheetId="2">#REF!</definedName>
    <definedName name="Excel_BuiltIn__FilterDatabase_16" localSheetId="11">#REF!</definedName>
    <definedName name="Excel_BuiltIn__FilterDatabase_16" localSheetId="12">#REF!</definedName>
    <definedName name="Excel_BuiltIn__FilterDatabase_16" localSheetId="13">#REF!</definedName>
    <definedName name="Excel_BuiltIn__FilterDatabase_16" localSheetId="14">#REF!</definedName>
    <definedName name="Excel_BuiltIn__FilterDatabase_16" localSheetId="15">#REF!</definedName>
    <definedName name="Excel_BuiltIn__FilterDatabase_16" localSheetId="16">#REF!</definedName>
    <definedName name="Excel_BuiltIn__FilterDatabase_16" localSheetId="17">#REF!</definedName>
    <definedName name="Excel_BuiltIn__FilterDatabase_16" localSheetId="18">#REF!</definedName>
    <definedName name="Excel_BuiltIn__FilterDatabase_16" localSheetId="3">#REF!</definedName>
    <definedName name="Excel_BuiltIn__FilterDatabase_16" localSheetId="4">#REF!</definedName>
    <definedName name="Excel_BuiltIn__FilterDatabase_16" localSheetId="5">#REF!</definedName>
    <definedName name="Excel_BuiltIn__FilterDatabase_16" localSheetId="6">#REF!</definedName>
    <definedName name="Excel_BuiltIn__FilterDatabase_16" localSheetId="7">#REF!</definedName>
    <definedName name="Excel_BuiltIn__FilterDatabase_16" localSheetId="8">#REF!</definedName>
    <definedName name="Excel_BuiltIn__FilterDatabase_16" localSheetId="9">#REF!</definedName>
    <definedName name="Excel_BuiltIn__FilterDatabase_16" localSheetId="10">#REF!</definedName>
    <definedName name="Excel_BuiltIn__FilterDatabase_16">#REF!</definedName>
    <definedName name="Excel_BuiltIn__FilterDatabase_17" localSheetId="2">#REF!</definedName>
    <definedName name="Excel_BuiltIn__FilterDatabase_17" localSheetId="11">#REF!</definedName>
    <definedName name="Excel_BuiltIn__FilterDatabase_17" localSheetId="12">#REF!</definedName>
    <definedName name="Excel_BuiltIn__FilterDatabase_17" localSheetId="13">#REF!</definedName>
    <definedName name="Excel_BuiltIn__FilterDatabase_17" localSheetId="14">#REF!</definedName>
    <definedName name="Excel_BuiltIn__FilterDatabase_17" localSheetId="15">#REF!</definedName>
    <definedName name="Excel_BuiltIn__FilterDatabase_17" localSheetId="16">#REF!</definedName>
    <definedName name="Excel_BuiltIn__FilterDatabase_17" localSheetId="17">#REF!</definedName>
    <definedName name="Excel_BuiltIn__FilterDatabase_17" localSheetId="18">#REF!</definedName>
    <definedName name="Excel_BuiltIn__FilterDatabase_17" localSheetId="3">#REF!</definedName>
    <definedName name="Excel_BuiltIn__FilterDatabase_17" localSheetId="4">#REF!</definedName>
    <definedName name="Excel_BuiltIn__FilterDatabase_17" localSheetId="5">#REF!</definedName>
    <definedName name="Excel_BuiltIn__FilterDatabase_17" localSheetId="6">#REF!</definedName>
    <definedName name="Excel_BuiltIn__FilterDatabase_17" localSheetId="7">#REF!</definedName>
    <definedName name="Excel_BuiltIn__FilterDatabase_17" localSheetId="8">#REF!</definedName>
    <definedName name="Excel_BuiltIn__FilterDatabase_17" localSheetId="9">#REF!</definedName>
    <definedName name="Excel_BuiltIn__FilterDatabase_17" localSheetId="10">#REF!</definedName>
    <definedName name="Excel_BuiltIn__FilterDatabase_17">#REF!</definedName>
    <definedName name="Excel_BuiltIn__FilterDatabase_18" localSheetId="2">#REF!</definedName>
    <definedName name="Excel_BuiltIn__FilterDatabase_18" localSheetId="11">#REF!</definedName>
    <definedName name="Excel_BuiltIn__FilterDatabase_18" localSheetId="12">#REF!</definedName>
    <definedName name="Excel_BuiltIn__FilterDatabase_18" localSheetId="13">#REF!</definedName>
    <definedName name="Excel_BuiltIn__FilterDatabase_18" localSheetId="14">#REF!</definedName>
    <definedName name="Excel_BuiltIn__FilterDatabase_18" localSheetId="15">#REF!</definedName>
    <definedName name="Excel_BuiltIn__FilterDatabase_18" localSheetId="16">#REF!</definedName>
    <definedName name="Excel_BuiltIn__FilterDatabase_18" localSheetId="17">#REF!</definedName>
    <definedName name="Excel_BuiltIn__FilterDatabase_18" localSheetId="18">#REF!</definedName>
    <definedName name="Excel_BuiltIn__FilterDatabase_18" localSheetId="3">#REF!</definedName>
    <definedName name="Excel_BuiltIn__FilterDatabase_18" localSheetId="4">#REF!</definedName>
    <definedName name="Excel_BuiltIn__FilterDatabase_18" localSheetId="5">#REF!</definedName>
    <definedName name="Excel_BuiltIn__FilterDatabase_18" localSheetId="6">#REF!</definedName>
    <definedName name="Excel_BuiltIn__FilterDatabase_18" localSheetId="7">#REF!</definedName>
    <definedName name="Excel_BuiltIn__FilterDatabase_18" localSheetId="8">#REF!</definedName>
    <definedName name="Excel_BuiltIn__FilterDatabase_18" localSheetId="9">#REF!</definedName>
    <definedName name="Excel_BuiltIn__FilterDatabase_18" localSheetId="10">#REF!</definedName>
    <definedName name="Excel_BuiltIn__FilterDatabase_18">#REF!</definedName>
    <definedName name="Excel_BuiltIn__FilterDatabase_19" localSheetId="2">#REF!</definedName>
    <definedName name="Excel_BuiltIn__FilterDatabase_19" localSheetId="11">#REF!</definedName>
    <definedName name="Excel_BuiltIn__FilterDatabase_19" localSheetId="12">#REF!</definedName>
    <definedName name="Excel_BuiltIn__FilterDatabase_19" localSheetId="13">#REF!</definedName>
    <definedName name="Excel_BuiltIn__FilterDatabase_19" localSheetId="14">#REF!</definedName>
    <definedName name="Excel_BuiltIn__FilterDatabase_19" localSheetId="15">#REF!</definedName>
    <definedName name="Excel_BuiltIn__FilterDatabase_19" localSheetId="16">#REF!</definedName>
    <definedName name="Excel_BuiltIn__FilterDatabase_19" localSheetId="17">#REF!</definedName>
    <definedName name="Excel_BuiltIn__FilterDatabase_19" localSheetId="18">#REF!</definedName>
    <definedName name="Excel_BuiltIn__FilterDatabase_19" localSheetId="3">#REF!</definedName>
    <definedName name="Excel_BuiltIn__FilterDatabase_19" localSheetId="4">#REF!</definedName>
    <definedName name="Excel_BuiltIn__FilterDatabase_19" localSheetId="5">#REF!</definedName>
    <definedName name="Excel_BuiltIn__FilterDatabase_19" localSheetId="6">#REF!</definedName>
    <definedName name="Excel_BuiltIn__FilterDatabase_19" localSheetId="7">#REF!</definedName>
    <definedName name="Excel_BuiltIn__FilterDatabase_19" localSheetId="8">#REF!</definedName>
    <definedName name="Excel_BuiltIn__FilterDatabase_19" localSheetId="9">#REF!</definedName>
    <definedName name="Excel_BuiltIn__FilterDatabase_19" localSheetId="10">#REF!</definedName>
    <definedName name="Excel_BuiltIn__FilterDatabase_19">#REF!</definedName>
    <definedName name="Excel_BuiltIn__FilterDatabase_2" localSheetId="2">#REF!</definedName>
    <definedName name="Excel_BuiltIn__FilterDatabase_2" localSheetId="11">#REF!</definedName>
    <definedName name="Excel_BuiltIn__FilterDatabase_2" localSheetId="12">#REF!</definedName>
    <definedName name="Excel_BuiltIn__FilterDatabase_2" localSheetId="13">#REF!</definedName>
    <definedName name="Excel_BuiltIn__FilterDatabase_2" localSheetId="14">#REF!</definedName>
    <definedName name="Excel_BuiltIn__FilterDatabase_2" localSheetId="15">#REF!</definedName>
    <definedName name="Excel_BuiltIn__FilterDatabase_2" localSheetId="16">#REF!</definedName>
    <definedName name="Excel_BuiltIn__FilterDatabase_2" localSheetId="17">#REF!</definedName>
    <definedName name="Excel_BuiltIn__FilterDatabase_2" localSheetId="18">#REF!</definedName>
    <definedName name="Excel_BuiltIn__FilterDatabase_2" localSheetId="3">#REF!</definedName>
    <definedName name="Excel_BuiltIn__FilterDatabase_2" localSheetId="4">#REF!</definedName>
    <definedName name="Excel_BuiltIn__FilterDatabase_2" localSheetId="5">#REF!</definedName>
    <definedName name="Excel_BuiltIn__FilterDatabase_2" localSheetId="6">#REF!</definedName>
    <definedName name="Excel_BuiltIn__FilterDatabase_2" localSheetId="7">#REF!</definedName>
    <definedName name="Excel_BuiltIn__FilterDatabase_2" localSheetId="8">#REF!</definedName>
    <definedName name="Excel_BuiltIn__FilterDatabase_2" localSheetId="9">#REF!</definedName>
    <definedName name="Excel_BuiltIn__FilterDatabase_2" localSheetId="10">#REF!</definedName>
    <definedName name="Excel_BuiltIn__FilterDatabase_2" localSheetId="0">#REF!</definedName>
    <definedName name="Excel_BuiltIn__FilterDatabase_2" localSheetId="1">#REF!</definedName>
    <definedName name="Excel_BuiltIn__FilterDatabase_2">#REF!</definedName>
    <definedName name="Excel_BuiltIn__FilterDatabase_20" localSheetId="2">#REF!</definedName>
    <definedName name="Excel_BuiltIn__FilterDatabase_20" localSheetId="11">#REF!</definedName>
    <definedName name="Excel_BuiltIn__FilterDatabase_20" localSheetId="12">#REF!</definedName>
    <definedName name="Excel_BuiltIn__FilterDatabase_20" localSheetId="13">#REF!</definedName>
    <definedName name="Excel_BuiltIn__FilterDatabase_20" localSheetId="14">#REF!</definedName>
    <definedName name="Excel_BuiltIn__FilterDatabase_20" localSheetId="15">#REF!</definedName>
    <definedName name="Excel_BuiltIn__FilterDatabase_20" localSheetId="16">#REF!</definedName>
    <definedName name="Excel_BuiltIn__FilterDatabase_20" localSheetId="17">#REF!</definedName>
    <definedName name="Excel_BuiltIn__FilterDatabase_20" localSheetId="18">#REF!</definedName>
    <definedName name="Excel_BuiltIn__FilterDatabase_20" localSheetId="3">#REF!</definedName>
    <definedName name="Excel_BuiltIn__FilterDatabase_20" localSheetId="4">#REF!</definedName>
    <definedName name="Excel_BuiltIn__FilterDatabase_20" localSheetId="5">#REF!</definedName>
    <definedName name="Excel_BuiltIn__FilterDatabase_20" localSheetId="6">#REF!</definedName>
    <definedName name="Excel_BuiltIn__FilterDatabase_20" localSheetId="7">#REF!</definedName>
    <definedName name="Excel_BuiltIn__FilterDatabase_20" localSheetId="8">#REF!</definedName>
    <definedName name="Excel_BuiltIn__FilterDatabase_20" localSheetId="9">#REF!</definedName>
    <definedName name="Excel_BuiltIn__FilterDatabase_20" localSheetId="10">#REF!</definedName>
    <definedName name="Excel_BuiltIn__FilterDatabase_20">#REF!</definedName>
    <definedName name="Excel_BuiltIn__FilterDatabase_21" localSheetId="2">#REF!</definedName>
    <definedName name="Excel_BuiltIn__FilterDatabase_21" localSheetId="11">#REF!</definedName>
    <definedName name="Excel_BuiltIn__FilterDatabase_21" localSheetId="12">#REF!</definedName>
    <definedName name="Excel_BuiltIn__FilterDatabase_21" localSheetId="13">#REF!</definedName>
    <definedName name="Excel_BuiltIn__FilterDatabase_21" localSheetId="14">#REF!</definedName>
    <definedName name="Excel_BuiltIn__FilterDatabase_21" localSheetId="15">#REF!</definedName>
    <definedName name="Excel_BuiltIn__FilterDatabase_21" localSheetId="16">#REF!</definedName>
    <definedName name="Excel_BuiltIn__FilterDatabase_21" localSheetId="17">#REF!</definedName>
    <definedName name="Excel_BuiltIn__FilterDatabase_21" localSheetId="18">#REF!</definedName>
    <definedName name="Excel_BuiltIn__FilterDatabase_21" localSheetId="3">#REF!</definedName>
    <definedName name="Excel_BuiltIn__FilterDatabase_21" localSheetId="4">#REF!</definedName>
    <definedName name="Excel_BuiltIn__FilterDatabase_21" localSheetId="5">#REF!</definedName>
    <definedName name="Excel_BuiltIn__FilterDatabase_21" localSheetId="6">#REF!</definedName>
    <definedName name="Excel_BuiltIn__FilterDatabase_21" localSheetId="7">#REF!</definedName>
    <definedName name="Excel_BuiltIn__FilterDatabase_21" localSheetId="8">#REF!</definedName>
    <definedName name="Excel_BuiltIn__FilterDatabase_21" localSheetId="9">#REF!</definedName>
    <definedName name="Excel_BuiltIn__FilterDatabase_21" localSheetId="10">#REF!</definedName>
    <definedName name="Excel_BuiltIn__FilterDatabase_21" localSheetId="0">#REF!</definedName>
    <definedName name="Excel_BuiltIn__FilterDatabase_21" localSheetId="1">#REF!</definedName>
    <definedName name="Excel_BuiltIn__FilterDatabase_21">#REF!</definedName>
    <definedName name="Excel_BuiltIn__FilterDatabase_22" localSheetId="2">#REF!</definedName>
    <definedName name="Excel_BuiltIn__FilterDatabase_22" localSheetId="11">#REF!</definedName>
    <definedName name="Excel_BuiltIn__FilterDatabase_22" localSheetId="12">#REF!</definedName>
    <definedName name="Excel_BuiltIn__FilterDatabase_22" localSheetId="13">#REF!</definedName>
    <definedName name="Excel_BuiltIn__FilterDatabase_22" localSheetId="14">#REF!</definedName>
    <definedName name="Excel_BuiltIn__FilterDatabase_22" localSheetId="15">#REF!</definedName>
    <definedName name="Excel_BuiltIn__FilterDatabase_22" localSheetId="16">#REF!</definedName>
    <definedName name="Excel_BuiltIn__FilterDatabase_22" localSheetId="17">#REF!</definedName>
    <definedName name="Excel_BuiltIn__FilterDatabase_22" localSheetId="18">#REF!</definedName>
    <definedName name="Excel_BuiltIn__FilterDatabase_22" localSheetId="3">#REF!</definedName>
    <definedName name="Excel_BuiltIn__FilterDatabase_22" localSheetId="4">#REF!</definedName>
    <definedName name="Excel_BuiltIn__FilterDatabase_22" localSheetId="5">#REF!</definedName>
    <definedName name="Excel_BuiltIn__FilterDatabase_22" localSheetId="6">#REF!</definedName>
    <definedName name="Excel_BuiltIn__FilterDatabase_22" localSheetId="7">#REF!</definedName>
    <definedName name="Excel_BuiltIn__FilterDatabase_22" localSheetId="8">#REF!</definedName>
    <definedName name="Excel_BuiltIn__FilterDatabase_22" localSheetId="9">#REF!</definedName>
    <definedName name="Excel_BuiltIn__FilterDatabase_22" localSheetId="10">#REF!</definedName>
    <definedName name="Excel_BuiltIn__FilterDatabase_22" localSheetId="0">#REF!</definedName>
    <definedName name="Excel_BuiltIn__FilterDatabase_22" localSheetId="1">#REF!</definedName>
    <definedName name="Excel_BuiltIn__FilterDatabase_22">#REF!</definedName>
    <definedName name="Excel_BuiltIn__FilterDatabase_23" localSheetId="2">#REF!</definedName>
    <definedName name="Excel_BuiltIn__FilterDatabase_23" localSheetId="11">#REF!</definedName>
    <definedName name="Excel_BuiltIn__FilterDatabase_23" localSheetId="12">#REF!</definedName>
    <definedName name="Excel_BuiltIn__FilterDatabase_23" localSheetId="13">#REF!</definedName>
    <definedName name="Excel_BuiltIn__FilterDatabase_23" localSheetId="14">#REF!</definedName>
    <definedName name="Excel_BuiltIn__FilterDatabase_23" localSheetId="15">#REF!</definedName>
    <definedName name="Excel_BuiltIn__FilterDatabase_23" localSheetId="16">#REF!</definedName>
    <definedName name="Excel_BuiltIn__FilterDatabase_23" localSheetId="17">#REF!</definedName>
    <definedName name="Excel_BuiltIn__FilterDatabase_23" localSheetId="18">#REF!</definedName>
    <definedName name="Excel_BuiltIn__FilterDatabase_23" localSheetId="3">#REF!</definedName>
    <definedName name="Excel_BuiltIn__FilterDatabase_23" localSheetId="4">#REF!</definedName>
    <definedName name="Excel_BuiltIn__FilterDatabase_23" localSheetId="5">#REF!</definedName>
    <definedName name="Excel_BuiltIn__FilterDatabase_23" localSheetId="6">#REF!</definedName>
    <definedName name="Excel_BuiltIn__FilterDatabase_23" localSheetId="7">#REF!</definedName>
    <definedName name="Excel_BuiltIn__FilterDatabase_23" localSheetId="8">#REF!</definedName>
    <definedName name="Excel_BuiltIn__FilterDatabase_23" localSheetId="9">#REF!</definedName>
    <definedName name="Excel_BuiltIn__FilterDatabase_23" localSheetId="10">#REF!</definedName>
    <definedName name="Excel_BuiltIn__FilterDatabase_23" localSheetId="0">#REF!</definedName>
    <definedName name="Excel_BuiltIn__FilterDatabase_23" localSheetId="1">#REF!</definedName>
    <definedName name="Excel_BuiltIn__FilterDatabase_23">#REF!</definedName>
    <definedName name="Excel_BuiltIn__FilterDatabase_24" localSheetId="2">#REF!</definedName>
    <definedName name="Excel_BuiltIn__FilterDatabase_24" localSheetId="11">#REF!</definedName>
    <definedName name="Excel_BuiltIn__FilterDatabase_24" localSheetId="12">#REF!</definedName>
    <definedName name="Excel_BuiltIn__FilterDatabase_24" localSheetId="13">#REF!</definedName>
    <definedName name="Excel_BuiltIn__FilterDatabase_24" localSheetId="14">#REF!</definedName>
    <definedName name="Excel_BuiltIn__FilterDatabase_24" localSheetId="15">#REF!</definedName>
    <definedName name="Excel_BuiltIn__FilterDatabase_24" localSheetId="16">#REF!</definedName>
    <definedName name="Excel_BuiltIn__FilterDatabase_24" localSheetId="17">#REF!</definedName>
    <definedName name="Excel_BuiltIn__FilterDatabase_24" localSheetId="18">#REF!</definedName>
    <definedName name="Excel_BuiltIn__FilterDatabase_24" localSheetId="3">#REF!</definedName>
    <definedName name="Excel_BuiltIn__FilterDatabase_24" localSheetId="4">#REF!</definedName>
    <definedName name="Excel_BuiltIn__FilterDatabase_24" localSheetId="5">#REF!</definedName>
    <definedName name="Excel_BuiltIn__FilterDatabase_24" localSheetId="6">#REF!</definedName>
    <definedName name="Excel_BuiltIn__FilterDatabase_24" localSheetId="7">#REF!</definedName>
    <definedName name="Excel_BuiltIn__FilterDatabase_24" localSheetId="8">#REF!</definedName>
    <definedName name="Excel_BuiltIn__FilterDatabase_24" localSheetId="9">#REF!</definedName>
    <definedName name="Excel_BuiltIn__FilterDatabase_24" localSheetId="10">#REF!</definedName>
    <definedName name="Excel_BuiltIn__FilterDatabase_24">#REF!</definedName>
    <definedName name="Excel_BuiltIn__FilterDatabase_25" localSheetId="2">#REF!</definedName>
    <definedName name="Excel_BuiltIn__FilterDatabase_25" localSheetId="11">#REF!</definedName>
    <definedName name="Excel_BuiltIn__FilterDatabase_25" localSheetId="12">#REF!</definedName>
    <definedName name="Excel_BuiltIn__FilterDatabase_25" localSheetId="13">#REF!</definedName>
    <definedName name="Excel_BuiltIn__FilterDatabase_25" localSheetId="14">#REF!</definedName>
    <definedName name="Excel_BuiltIn__FilterDatabase_25" localSheetId="15">#REF!</definedName>
    <definedName name="Excel_BuiltIn__FilterDatabase_25" localSheetId="16">#REF!</definedName>
    <definedName name="Excel_BuiltIn__FilterDatabase_25" localSheetId="17">#REF!</definedName>
    <definedName name="Excel_BuiltIn__FilterDatabase_25" localSheetId="18">#REF!</definedName>
    <definedName name="Excel_BuiltIn__FilterDatabase_25" localSheetId="3">#REF!</definedName>
    <definedName name="Excel_BuiltIn__FilterDatabase_25" localSheetId="4">#REF!</definedName>
    <definedName name="Excel_BuiltIn__FilterDatabase_25" localSheetId="5">#REF!</definedName>
    <definedName name="Excel_BuiltIn__FilterDatabase_25" localSheetId="6">#REF!</definedName>
    <definedName name="Excel_BuiltIn__FilterDatabase_25" localSheetId="7">#REF!</definedName>
    <definedName name="Excel_BuiltIn__FilterDatabase_25" localSheetId="8">#REF!</definedName>
    <definedName name="Excel_BuiltIn__FilterDatabase_25" localSheetId="9">#REF!</definedName>
    <definedName name="Excel_BuiltIn__FilterDatabase_25" localSheetId="10">#REF!</definedName>
    <definedName name="Excel_BuiltIn__FilterDatabase_25">#REF!</definedName>
    <definedName name="Excel_BuiltIn__FilterDatabase_26" localSheetId="2">#REF!</definedName>
    <definedName name="Excel_BuiltIn__FilterDatabase_26" localSheetId="11">#REF!</definedName>
    <definedName name="Excel_BuiltIn__FilterDatabase_26" localSheetId="12">#REF!</definedName>
    <definedName name="Excel_BuiltIn__FilterDatabase_26" localSheetId="13">#REF!</definedName>
    <definedName name="Excel_BuiltIn__FilterDatabase_26" localSheetId="14">#REF!</definedName>
    <definedName name="Excel_BuiltIn__FilterDatabase_26" localSheetId="15">#REF!</definedName>
    <definedName name="Excel_BuiltIn__FilterDatabase_26" localSheetId="16">#REF!</definedName>
    <definedName name="Excel_BuiltIn__FilterDatabase_26" localSheetId="17">#REF!</definedName>
    <definedName name="Excel_BuiltIn__FilterDatabase_26" localSheetId="18">#REF!</definedName>
    <definedName name="Excel_BuiltIn__FilterDatabase_26" localSheetId="3">#REF!</definedName>
    <definedName name="Excel_BuiltIn__FilterDatabase_26" localSheetId="4">#REF!</definedName>
    <definedName name="Excel_BuiltIn__FilterDatabase_26" localSheetId="5">#REF!</definedName>
    <definedName name="Excel_BuiltIn__FilterDatabase_26" localSheetId="6">#REF!</definedName>
    <definedName name="Excel_BuiltIn__FilterDatabase_26" localSheetId="7">#REF!</definedName>
    <definedName name="Excel_BuiltIn__FilterDatabase_26" localSheetId="8">#REF!</definedName>
    <definedName name="Excel_BuiltIn__FilterDatabase_26" localSheetId="9">#REF!</definedName>
    <definedName name="Excel_BuiltIn__FilterDatabase_26" localSheetId="10">#REF!</definedName>
    <definedName name="Excel_BuiltIn__FilterDatabase_26">#REF!</definedName>
    <definedName name="Excel_BuiltIn__FilterDatabase_27" localSheetId="2">#REF!</definedName>
    <definedName name="Excel_BuiltIn__FilterDatabase_27" localSheetId="11">#REF!</definedName>
    <definedName name="Excel_BuiltIn__FilterDatabase_27" localSheetId="12">#REF!</definedName>
    <definedName name="Excel_BuiltIn__FilterDatabase_27" localSheetId="13">#REF!</definedName>
    <definedName name="Excel_BuiltIn__FilterDatabase_27" localSheetId="14">#REF!</definedName>
    <definedName name="Excel_BuiltIn__FilterDatabase_27" localSheetId="15">#REF!</definedName>
    <definedName name="Excel_BuiltIn__FilterDatabase_27" localSheetId="16">#REF!</definedName>
    <definedName name="Excel_BuiltIn__FilterDatabase_27" localSheetId="17">#REF!</definedName>
    <definedName name="Excel_BuiltIn__FilterDatabase_27" localSheetId="18">#REF!</definedName>
    <definedName name="Excel_BuiltIn__FilterDatabase_27" localSheetId="3">#REF!</definedName>
    <definedName name="Excel_BuiltIn__FilterDatabase_27" localSheetId="4">#REF!</definedName>
    <definedName name="Excel_BuiltIn__FilterDatabase_27" localSheetId="5">#REF!</definedName>
    <definedName name="Excel_BuiltIn__FilterDatabase_27" localSheetId="6">#REF!</definedName>
    <definedName name="Excel_BuiltIn__FilterDatabase_27" localSheetId="7">#REF!</definedName>
    <definedName name="Excel_BuiltIn__FilterDatabase_27" localSheetId="8">#REF!</definedName>
    <definedName name="Excel_BuiltIn__FilterDatabase_27" localSheetId="9">#REF!</definedName>
    <definedName name="Excel_BuiltIn__FilterDatabase_27" localSheetId="10">#REF!</definedName>
    <definedName name="Excel_BuiltIn__FilterDatabase_27">#REF!</definedName>
    <definedName name="Excel_BuiltIn__FilterDatabase_28" localSheetId="2">#REF!</definedName>
    <definedName name="Excel_BuiltIn__FilterDatabase_28" localSheetId="11">#REF!</definedName>
    <definedName name="Excel_BuiltIn__FilterDatabase_28" localSheetId="12">#REF!</definedName>
    <definedName name="Excel_BuiltIn__FilterDatabase_28" localSheetId="13">#REF!</definedName>
    <definedName name="Excel_BuiltIn__FilterDatabase_28" localSheetId="14">#REF!</definedName>
    <definedName name="Excel_BuiltIn__FilterDatabase_28" localSheetId="15">#REF!</definedName>
    <definedName name="Excel_BuiltIn__FilterDatabase_28" localSheetId="16">#REF!</definedName>
    <definedName name="Excel_BuiltIn__FilterDatabase_28" localSheetId="17">#REF!</definedName>
    <definedName name="Excel_BuiltIn__FilterDatabase_28" localSheetId="18">#REF!</definedName>
    <definedName name="Excel_BuiltIn__FilterDatabase_28" localSheetId="3">#REF!</definedName>
    <definedName name="Excel_BuiltIn__FilterDatabase_28" localSheetId="4">#REF!</definedName>
    <definedName name="Excel_BuiltIn__FilterDatabase_28" localSheetId="5">#REF!</definedName>
    <definedName name="Excel_BuiltIn__FilterDatabase_28" localSheetId="6">#REF!</definedName>
    <definedName name="Excel_BuiltIn__FilterDatabase_28" localSheetId="7">#REF!</definedName>
    <definedName name="Excel_BuiltIn__FilterDatabase_28" localSheetId="8">#REF!</definedName>
    <definedName name="Excel_BuiltIn__FilterDatabase_28" localSheetId="9">#REF!</definedName>
    <definedName name="Excel_BuiltIn__FilterDatabase_28" localSheetId="10">#REF!</definedName>
    <definedName name="Excel_BuiltIn__FilterDatabase_28">#REF!</definedName>
    <definedName name="Excel_BuiltIn__FilterDatabase_29" localSheetId="2">#REF!</definedName>
    <definedName name="Excel_BuiltIn__FilterDatabase_29" localSheetId="11">#REF!</definedName>
    <definedName name="Excel_BuiltIn__FilterDatabase_29" localSheetId="12">#REF!</definedName>
    <definedName name="Excel_BuiltIn__FilterDatabase_29" localSheetId="13">#REF!</definedName>
    <definedName name="Excel_BuiltIn__FilterDatabase_29" localSheetId="14">#REF!</definedName>
    <definedName name="Excel_BuiltIn__FilterDatabase_29" localSheetId="15">#REF!</definedName>
    <definedName name="Excel_BuiltIn__FilterDatabase_29" localSheetId="16">#REF!</definedName>
    <definedName name="Excel_BuiltIn__FilterDatabase_29" localSheetId="17">#REF!</definedName>
    <definedName name="Excel_BuiltIn__FilterDatabase_29" localSheetId="18">#REF!</definedName>
    <definedName name="Excel_BuiltIn__FilterDatabase_29" localSheetId="3">#REF!</definedName>
    <definedName name="Excel_BuiltIn__FilterDatabase_29" localSheetId="4">#REF!</definedName>
    <definedName name="Excel_BuiltIn__FilterDatabase_29" localSheetId="5">#REF!</definedName>
    <definedName name="Excel_BuiltIn__FilterDatabase_29" localSheetId="6">#REF!</definedName>
    <definedName name="Excel_BuiltIn__FilterDatabase_29" localSheetId="7">#REF!</definedName>
    <definedName name="Excel_BuiltIn__FilterDatabase_29" localSheetId="8">#REF!</definedName>
    <definedName name="Excel_BuiltIn__FilterDatabase_29" localSheetId="9">#REF!</definedName>
    <definedName name="Excel_BuiltIn__FilterDatabase_29" localSheetId="10">#REF!</definedName>
    <definedName name="Excel_BuiltIn__FilterDatabase_29">#REF!</definedName>
    <definedName name="Excel_BuiltIn__FilterDatabase_3" localSheetId="2">#REF!</definedName>
    <definedName name="Excel_BuiltIn__FilterDatabase_3" localSheetId="11">#REF!</definedName>
    <definedName name="Excel_BuiltIn__FilterDatabase_3" localSheetId="12">#REF!</definedName>
    <definedName name="Excel_BuiltIn__FilterDatabase_3" localSheetId="13">#REF!</definedName>
    <definedName name="Excel_BuiltIn__FilterDatabase_3" localSheetId="14">#REF!</definedName>
    <definedName name="Excel_BuiltIn__FilterDatabase_3" localSheetId="15">#REF!</definedName>
    <definedName name="Excel_BuiltIn__FilterDatabase_3" localSheetId="16">#REF!</definedName>
    <definedName name="Excel_BuiltIn__FilterDatabase_3" localSheetId="17">#REF!</definedName>
    <definedName name="Excel_BuiltIn__FilterDatabase_3" localSheetId="18">#REF!</definedName>
    <definedName name="Excel_BuiltIn__FilterDatabase_3" localSheetId="3">#REF!</definedName>
    <definedName name="Excel_BuiltIn__FilterDatabase_3" localSheetId="4">#REF!</definedName>
    <definedName name="Excel_BuiltIn__FilterDatabase_3" localSheetId="5">#REF!</definedName>
    <definedName name="Excel_BuiltIn__FilterDatabase_3" localSheetId="6">#REF!</definedName>
    <definedName name="Excel_BuiltIn__FilterDatabase_3" localSheetId="7">#REF!</definedName>
    <definedName name="Excel_BuiltIn__FilterDatabase_3" localSheetId="8">#REF!</definedName>
    <definedName name="Excel_BuiltIn__FilterDatabase_3" localSheetId="9">#REF!</definedName>
    <definedName name="Excel_BuiltIn__FilterDatabase_3" localSheetId="10">#REF!</definedName>
    <definedName name="Excel_BuiltIn__FilterDatabase_3">#REF!</definedName>
    <definedName name="Excel_BuiltIn__FilterDatabase_4" localSheetId="2">#REF!</definedName>
    <definedName name="Excel_BuiltIn__FilterDatabase_4" localSheetId="11">#REF!</definedName>
    <definedName name="Excel_BuiltIn__FilterDatabase_4" localSheetId="12">#REF!</definedName>
    <definedName name="Excel_BuiltIn__FilterDatabase_4" localSheetId="13">#REF!</definedName>
    <definedName name="Excel_BuiltIn__FilterDatabase_4" localSheetId="14">#REF!</definedName>
    <definedName name="Excel_BuiltIn__FilterDatabase_4" localSheetId="15">#REF!</definedName>
    <definedName name="Excel_BuiltIn__FilterDatabase_4" localSheetId="16">#REF!</definedName>
    <definedName name="Excel_BuiltIn__FilterDatabase_4" localSheetId="17">#REF!</definedName>
    <definedName name="Excel_BuiltIn__FilterDatabase_4" localSheetId="18">#REF!</definedName>
    <definedName name="Excel_BuiltIn__FilterDatabase_4" localSheetId="3">#REF!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7">#REF!</definedName>
    <definedName name="Excel_BuiltIn__FilterDatabase_4" localSheetId="8">#REF!</definedName>
    <definedName name="Excel_BuiltIn__FilterDatabase_4" localSheetId="9">#REF!</definedName>
    <definedName name="Excel_BuiltIn__FilterDatabase_4" localSheetId="10">#REF!</definedName>
    <definedName name="Excel_BuiltIn__FilterDatabase_4">#REF!</definedName>
    <definedName name="Excel_BuiltIn__FilterDatabase_5" localSheetId="2">#REF!</definedName>
    <definedName name="Excel_BuiltIn__FilterDatabase_5" localSheetId="11">#REF!</definedName>
    <definedName name="Excel_BuiltIn__FilterDatabase_5" localSheetId="12">#REF!</definedName>
    <definedName name="Excel_BuiltIn__FilterDatabase_5" localSheetId="13">#REF!</definedName>
    <definedName name="Excel_BuiltIn__FilterDatabase_5" localSheetId="14">#REF!</definedName>
    <definedName name="Excel_BuiltIn__FilterDatabase_5" localSheetId="15">#REF!</definedName>
    <definedName name="Excel_BuiltIn__FilterDatabase_5" localSheetId="16">#REF!</definedName>
    <definedName name="Excel_BuiltIn__FilterDatabase_5" localSheetId="17">#REF!</definedName>
    <definedName name="Excel_BuiltIn__FilterDatabase_5" localSheetId="18">#REF!</definedName>
    <definedName name="Excel_BuiltIn__FilterDatabase_5" localSheetId="3">#REF!</definedName>
    <definedName name="Excel_BuiltIn__FilterDatabase_5" localSheetId="4">#REF!</definedName>
    <definedName name="Excel_BuiltIn__FilterDatabase_5" localSheetId="5">#REF!</definedName>
    <definedName name="Excel_BuiltIn__FilterDatabase_5" localSheetId="6">#REF!</definedName>
    <definedName name="Excel_BuiltIn__FilterDatabase_5" localSheetId="7">#REF!</definedName>
    <definedName name="Excel_BuiltIn__FilterDatabase_5" localSheetId="8">#REF!</definedName>
    <definedName name="Excel_BuiltIn__FilterDatabase_5" localSheetId="9">#REF!</definedName>
    <definedName name="Excel_BuiltIn__FilterDatabase_5" localSheetId="10">#REF!</definedName>
    <definedName name="Excel_BuiltIn__FilterDatabase_5">#REF!</definedName>
    <definedName name="Excel_BuiltIn__FilterDatabase_6" localSheetId="2">#REF!</definedName>
    <definedName name="Excel_BuiltIn__FilterDatabase_6" localSheetId="11">#REF!</definedName>
    <definedName name="Excel_BuiltIn__FilterDatabase_6" localSheetId="12">#REF!</definedName>
    <definedName name="Excel_BuiltIn__FilterDatabase_6" localSheetId="13">#REF!</definedName>
    <definedName name="Excel_BuiltIn__FilterDatabase_6" localSheetId="14">#REF!</definedName>
    <definedName name="Excel_BuiltIn__FilterDatabase_6" localSheetId="15">#REF!</definedName>
    <definedName name="Excel_BuiltIn__FilterDatabase_6" localSheetId="16">#REF!</definedName>
    <definedName name="Excel_BuiltIn__FilterDatabase_6" localSheetId="17">#REF!</definedName>
    <definedName name="Excel_BuiltIn__FilterDatabase_6" localSheetId="18">#REF!</definedName>
    <definedName name="Excel_BuiltIn__FilterDatabase_6" localSheetId="3">#REF!</definedName>
    <definedName name="Excel_BuiltIn__FilterDatabase_6" localSheetId="4">#REF!</definedName>
    <definedName name="Excel_BuiltIn__FilterDatabase_6" localSheetId="5">#REF!</definedName>
    <definedName name="Excel_BuiltIn__FilterDatabase_6" localSheetId="6">#REF!</definedName>
    <definedName name="Excel_BuiltIn__FilterDatabase_6" localSheetId="7">#REF!</definedName>
    <definedName name="Excel_BuiltIn__FilterDatabase_6" localSheetId="8">#REF!</definedName>
    <definedName name="Excel_BuiltIn__FilterDatabase_6" localSheetId="9">#REF!</definedName>
    <definedName name="Excel_BuiltIn__FilterDatabase_6" localSheetId="10">#REF!</definedName>
    <definedName name="Excel_BuiltIn__FilterDatabase_6">#REF!</definedName>
    <definedName name="Excel_BuiltIn__FilterDatabase_7" localSheetId="2">#REF!</definedName>
    <definedName name="Excel_BuiltIn__FilterDatabase_7" localSheetId="11">#REF!</definedName>
    <definedName name="Excel_BuiltIn__FilterDatabase_7" localSheetId="12">#REF!</definedName>
    <definedName name="Excel_BuiltIn__FilterDatabase_7" localSheetId="13">#REF!</definedName>
    <definedName name="Excel_BuiltIn__FilterDatabase_7" localSheetId="14">#REF!</definedName>
    <definedName name="Excel_BuiltIn__FilterDatabase_7" localSheetId="15">#REF!</definedName>
    <definedName name="Excel_BuiltIn__FilterDatabase_7" localSheetId="16">#REF!</definedName>
    <definedName name="Excel_BuiltIn__FilterDatabase_7" localSheetId="17">#REF!</definedName>
    <definedName name="Excel_BuiltIn__FilterDatabase_7" localSheetId="18">#REF!</definedName>
    <definedName name="Excel_BuiltIn__FilterDatabase_7" localSheetId="3">#REF!</definedName>
    <definedName name="Excel_BuiltIn__FilterDatabase_7" localSheetId="4">#REF!</definedName>
    <definedName name="Excel_BuiltIn__FilterDatabase_7" localSheetId="5">#REF!</definedName>
    <definedName name="Excel_BuiltIn__FilterDatabase_7" localSheetId="6">#REF!</definedName>
    <definedName name="Excel_BuiltIn__FilterDatabase_7" localSheetId="7">#REF!</definedName>
    <definedName name="Excel_BuiltIn__FilterDatabase_7" localSheetId="8">#REF!</definedName>
    <definedName name="Excel_BuiltIn__FilterDatabase_7" localSheetId="9">#REF!</definedName>
    <definedName name="Excel_BuiltIn__FilterDatabase_7" localSheetId="10">#REF!</definedName>
    <definedName name="Excel_BuiltIn__FilterDatabase_7">#REF!</definedName>
    <definedName name="Excel_BuiltIn__FilterDatabase_8" localSheetId="2">#REF!</definedName>
    <definedName name="Excel_BuiltIn__FilterDatabase_8" localSheetId="11">#REF!</definedName>
    <definedName name="Excel_BuiltIn__FilterDatabase_8" localSheetId="12">#REF!</definedName>
    <definedName name="Excel_BuiltIn__FilterDatabase_8" localSheetId="13">#REF!</definedName>
    <definedName name="Excel_BuiltIn__FilterDatabase_8" localSheetId="14">#REF!</definedName>
    <definedName name="Excel_BuiltIn__FilterDatabase_8" localSheetId="15">#REF!</definedName>
    <definedName name="Excel_BuiltIn__FilterDatabase_8" localSheetId="16">#REF!</definedName>
    <definedName name="Excel_BuiltIn__FilterDatabase_8" localSheetId="17">#REF!</definedName>
    <definedName name="Excel_BuiltIn__FilterDatabase_8" localSheetId="18">#REF!</definedName>
    <definedName name="Excel_BuiltIn__FilterDatabase_8" localSheetId="3">#REF!</definedName>
    <definedName name="Excel_BuiltIn__FilterDatabase_8" localSheetId="4">#REF!</definedName>
    <definedName name="Excel_BuiltIn__FilterDatabase_8" localSheetId="5">#REF!</definedName>
    <definedName name="Excel_BuiltIn__FilterDatabase_8" localSheetId="6">#REF!</definedName>
    <definedName name="Excel_BuiltIn__FilterDatabase_8" localSheetId="7">#REF!</definedName>
    <definedName name="Excel_BuiltIn__FilterDatabase_8" localSheetId="8">#REF!</definedName>
    <definedName name="Excel_BuiltIn__FilterDatabase_8" localSheetId="9">#REF!</definedName>
    <definedName name="Excel_BuiltIn__FilterDatabase_8" localSheetId="10">#REF!</definedName>
    <definedName name="Excel_BuiltIn__FilterDatabase_8">#REF!</definedName>
    <definedName name="Excel_BuiltIn__FilterDatabase_9" localSheetId="2">#REF!</definedName>
    <definedName name="Excel_BuiltIn__FilterDatabase_9" localSheetId="11">#REF!</definedName>
    <definedName name="Excel_BuiltIn__FilterDatabase_9" localSheetId="12">#REF!</definedName>
    <definedName name="Excel_BuiltIn__FilterDatabase_9" localSheetId="13">#REF!</definedName>
    <definedName name="Excel_BuiltIn__FilterDatabase_9" localSheetId="14">#REF!</definedName>
    <definedName name="Excel_BuiltIn__FilterDatabase_9" localSheetId="15">#REF!</definedName>
    <definedName name="Excel_BuiltIn__FilterDatabase_9" localSheetId="16">#REF!</definedName>
    <definedName name="Excel_BuiltIn__FilterDatabase_9" localSheetId="17">#REF!</definedName>
    <definedName name="Excel_BuiltIn__FilterDatabase_9" localSheetId="18">#REF!</definedName>
    <definedName name="Excel_BuiltIn__FilterDatabase_9" localSheetId="3">#REF!</definedName>
    <definedName name="Excel_BuiltIn__FilterDatabase_9" localSheetId="4">#REF!</definedName>
    <definedName name="Excel_BuiltIn__FilterDatabase_9" localSheetId="5">#REF!</definedName>
    <definedName name="Excel_BuiltIn__FilterDatabase_9" localSheetId="6">#REF!</definedName>
    <definedName name="Excel_BuiltIn__FilterDatabase_9" localSheetId="7">#REF!</definedName>
    <definedName name="Excel_BuiltIn__FilterDatabase_9" localSheetId="8">#REF!</definedName>
    <definedName name="Excel_BuiltIn__FilterDatabase_9" localSheetId="9">#REF!</definedName>
    <definedName name="Excel_BuiltIn__FilterDatabase_9" localSheetId="10">#REF!</definedName>
    <definedName name="Excel_BuiltIn__FilterDatabase_9">#REF!</definedName>
    <definedName name="_xlnm.Print_Area" localSheetId="2">'1_Būvlauk.org. un uzturēšana'!$A$1:$P$48</definedName>
    <definedName name="_xlnm.Print_Area" localSheetId="11">'10_AVK-V'!$A$1:$P$30</definedName>
    <definedName name="_xlnm.Print_Area" localSheetId="12">'11_AVK-A'!$A$1:$P$26</definedName>
    <definedName name="_xlnm.Print_Area" localSheetId="13">'12_UK'!$A$1:$P$62</definedName>
    <definedName name="_xlnm.Print_Area" localSheetId="14">'13_ESS'!$A$1:$P$49</definedName>
    <definedName name="_xlnm.Print_Area" localSheetId="15">'14_UATS'!$A$1:$P$41</definedName>
    <definedName name="_xlnm.Print_Area" localSheetId="16">'15_ELT'!$A$1:$P$64</definedName>
    <definedName name="_xlnm.Print_Area" localSheetId="17">'16_LKT'!$A$1:$P$43</definedName>
    <definedName name="_xlnm.Print_Area" localSheetId="18">'17_TS-L'!$A$1:$P$47</definedName>
    <definedName name="_xlnm.Print_Area" localSheetId="3">'2_Demontāžas darbi'!$A$1:$P$42</definedName>
    <definedName name="_xlnm.Print_Area" localSheetId="4">'3_Būvkonstrukcijas'!$A$1:$P$74</definedName>
    <definedName name="_xlnm.Print_Area" localSheetId="5">'4_Sienu konstrukcijas'!$A$1:$P$27</definedName>
    <definedName name="_xlnm.Print_Area" localSheetId="6">'5_Jumta un pārseguma konstr.'!$A$1:$P$46</definedName>
    <definedName name="_xlnm.Print_Area" localSheetId="7">'6_Aiļu aizpildījumi'!$A$1:$P$37</definedName>
    <definedName name="_xlnm.Print_Area" localSheetId="8">'7_Iekšējie apdares darbi'!$A$1:$P$36</definedName>
    <definedName name="_xlnm.Print_Area" localSheetId="9">'8_Ārējie apdares darbi'!$A$1:$P$66</definedName>
    <definedName name="_xlnm.Print_Area" localSheetId="10">'9_EL'!$A$1:$P$184</definedName>
    <definedName name="_xlnm.Print_Area" localSheetId="0">Būvniec.koptāme!$A$1:$C$23</definedName>
    <definedName name="_xlnm.Print_Area" localSheetId="1">'Kopsavilkuma apr._1-17'!$A$1:$H$50</definedName>
    <definedName name="_xlnm.Print_Titles" localSheetId="2">'1_Būvlauk.org. un uzturēšana'!$10:$11</definedName>
    <definedName name="_xlnm.Print_Titles" localSheetId="11">'10_AVK-V'!$10:$11</definedName>
    <definedName name="_xlnm.Print_Titles" localSheetId="12">'11_AVK-A'!$10:$11</definedName>
    <definedName name="_xlnm.Print_Titles" localSheetId="13">'12_UK'!$10:$11</definedName>
    <definedName name="_xlnm.Print_Titles" localSheetId="14">'13_ESS'!$10:$11</definedName>
    <definedName name="_xlnm.Print_Titles" localSheetId="15">'14_UATS'!$10:$11</definedName>
    <definedName name="_xlnm.Print_Titles" localSheetId="16">'15_ELT'!$10:$11</definedName>
    <definedName name="_xlnm.Print_Titles" localSheetId="17">'16_LKT'!$10:$11</definedName>
    <definedName name="_xlnm.Print_Titles" localSheetId="18">'17_TS-L'!$10:$11</definedName>
    <definedName name="_xlnm.Print_Titles" localSheetId="3">'2_Demontāžas darbi'!$10:$11</definedName>
    <definedName name="_xlnm.Print_Titles" localSheetId="4">'3_Būvkonstrukcijas'!$10:$11</definedName>
    <definedName name="_xlnm.Print_Titles" localSheetId="5">'4_Sienu konstrukcijas'!$10:$11</definedName>
    <definedName name="_xlnm.Print_Titles" localSheetId="6">'5_Jumta un pārseguma konstr.'!$10:$11</definedName>
    <definedName name="_xlnm.Print_Titles" localSheetId="7">'6_Aiļu aizpildījumi'!$10:$11</definedName>
    <definedName name="_xlnm.Print_Titles" localSheetId="8">'7_Iekšējie apdares darbi'!$10:$11</definedName>
    <definedName name="_xlnm.Print_Titles" localSheetId="9">'8_Ārējie apdares darbi'!$10:$11</definedName>
    <definedName name="_xlnm.Print_Titles" localSheetId="10">'9_EL'!$10:$11</definedName>
    <definedName name="_xlnm.Print_Titles" localSheetId="0">Būvniec.koptāme!$10:$11</definedName>
    <definedName name="_xlnm.Print_Titles" localSheetId="1">'Kopsavilkuma apr._1-17'!$13:$14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97" l="1"/>
  <c r="C43" i="97"/>
  <c r="C46" i="97"/>
  <c r="C47" i="97"/>
  <c r="C40" i="97"/>
  <c r="M8" i="97"/>
  <c r="C37" i="106"/>
  <c r="C39" i="106"/>
  <c r="C42" i="106"/>
  <c r="C43" i="106"/>
  <c r="C36" i="106"/>
  <c r="M8" i="106"/>
  <c r="C58" i="95"/>
  <c r="C60" i="95"/>
  <c r="C63" i="95"/>
  <c r="C64" i="95"/>
  <c r="C57" i="95"/>
  <c r="M8" i="95"/>
  <c r="C35" i="107"/>
  <c r="C37" i="107"/>
  <c r="C40" i="107"/>
  <c r="C41" i="107"/>
  <c r="C34" i="107"/>
  <c r="M8" i="107"/>
  <c r="C43" i="96"/>
  <c r="C45" i="96"/>
  <c r="C48" i="96"/>
  <c r="C49" i="96"/>
  <c r="C42" i="96"/>
  <c r="M8" i="96"/>
  <c r="C56" i="105"/>
  <c r="C58" i="105"/>
  <c r="C61" i="105"/>
  <c r="C62" i="105"/>
  <c r="C55" i="105"/>
  <c r="M8" i="105"/>
  <c r="C20" i="68"/>
  <c r="C22" i="68"/>
  <c r="C25" i="68"/>
  <c r="C26" i="68"/>
  <c r="C19" i="68"/>
  <c r="M8" i="68"/>
  <c r="C24" i="93"/>
  <c r="C26" i="93"/>
  <c r="C29" i="93"/>
  <c r="C30" i="93"/>
  <c r="C23" i="93"/>
  <c r="M8" i="93"/>
  <c r="C178" i="94"/>
  <c r="C180" i="94"/>
  <c r="C183" i="94"/>
  <c r="C184" i="94"/>
  <c r="C177" i="94"/>
  <c r="M8" i="94"/>
  <c r="C60" i="104"/>
  <c r="C62" i="104"/>
  <c r="C65" i="104"/>
  <c r="C66" i="104"/>
  <c r="C59" i="104"/>
  <c r="M8" i="104"/>
  <c r="C30" i="109"/>
  <c r="C32" i="109"/>
  <c r="C35" i="109"/>
  <c r="C36" i="109"/>
  <c r="C29" i="109"/>
  <c r="M8" i="109"/>
  <c r="C31" i="98"/>
  <c r="C33" i="98"/>
  <c r="C36" i="98"/>
  <c r="C37" i="98"/>
  <c r="C30" i="98"/>
  <c r="M8" i="98"/>
  <c r="M8" i="103"/>
  <c r="C40" i="103"/>
  <c r="C42" i="103"/>
  <c r="C45" i="103"/>
  <c r="C46" i="103"/>
  <c r="C39" i="103"/>
  <c r="C27" i="102"/>
  <c r="C26" i="102"/>
  <c r="C23" i="102"/>
  <c r="C21" i="102"/>
  <c r="C20" i="102"/>
  <c r="M8" i="102"/>
  <c r="C74" i="99"/>
  <c r="C73" i="99"/>
  <c r="C70" i="99"/>
  <c r="C68" i="99"/>
  <c r="C67" i="99"/>
  <c r="M8" i="99"/>
  <c r="C42" i="100"/>
  <c r="C41" i="100"/>
  <c r="C38" i="100"/>
  <c r="C36" i="100"/>
  <c r="C35" i="100"/>
  <c r="M8" i="100"/>
  <c r="C48" i="101"/>
  <c r="C47" i="101"/>
  <c r="C44" i="101"/>
  <c r="C42" i="101"/>
  <c r="C41" i="101"/>
  <c r="M8" i="101"/>
  <c r="H12" i="2"/>
  <c r="C51" i="2"/>
  <c r="C50" i="2"/>
  <c r="C47" i="2"/>
  <c r="C45" i="2"/>
  <c r="C44" i="2"/>
  <c r="H35" i="95"/>
  <c r="H34" i="95"/>
  <c r="H33" i="95"/>
  <c r="H32" i="95"/>
  <c r="H31" i="95"/>
  <c r="H30" i="95"/>
  <c r="H29" i="95"/>
  <c r="H28" i="95"/>
  <c r="H27" i="95"/>
  <c r="H26" i="95"/>
  <c r="H22" i="95"/>
  <c r="H21" i="95"/>
  <c r="H20" i="95"/>
  <c r="H22" i="94" l="1"/>
  <c r="H21" i="94"/>
  <c r="H20" i="94"/>
  <c r="H19" i="94"/>
  <c r="H18" i="94"/>
  <c r="H17" i="94"/>
  <c r="H16" i="94"/>
  <c r="H15" i="94"/>
  <c r="H14" i="94"/>
  <c r="H13" i="94"/>
  <c r="O25" i="98"/>
  <c r="N25" i="98"/>
  <c r="L25" i="98"/>
  <c r="H25" i="98"/>
  <c r="M25" i="98" s="1"/>
  <c r="O24" i="98"/>
  <c r="N24" i="98"/>
  <c r="L24" i="98"/>
  <c r="H24" i="98"/>
  <c r="K24" i="98" s="1"/>
  <c r="O23" i="98"/>
  <c r="N23" i="98"/>
  <c r="L23" i="98"/>
  <c r="H23" i="98"/>
  <c r="K23" i="98" s="1"/>
  <c r="O22" i="98"/>
  <c r="N22" i="98"/>
  <c r="L22" i="98"/>
  <c r="H22" i="98"/>
  <c r="K22" i="98" s="1"/>
  <c r="O21" i="98"/>
  <c r="N21" i="98"/>
  <c r="L21" i="98"/>
  <c r="H21" i="98"/>
  <c r="K21" i="98" s="1"/>
  <c r="O19" i="98"/>
  <c r="N19" i="98"/>
  <c r="L19" i="98"/>
  <c r="H19" i="98"/>
  <c r="K19" i="98" s="1"/>
  <c r="O18" i="98"/>
  <c r="N18" i="98"/>
  <c r="L18" i="98"/>
  <c r="H18" i="98"/>
  <c r="M18" i="98" s="1"/>
  <c r="O17" i="98"/>
  <c r="N17" i="98"/>
  <c r="L17" i="98"/>
  <c r="H17" i="98"/>
  <c r="K17" i="98" s="1"/>
  <c r="O16" i="98"/>
  <c r="N16" i="98"/>
  <c r="L16" i="98"/>
  <c r="H16" i="98"/>
  <c r="K16" i="98" s="1"/>
  <c r="O15" i="98"/>
  <c r="N15" i="98"/>
  <c r="L15" i="98"/>
  <c r="H15" i="98"/>
  <c r="K15" i="98" s="1"/>
  <c r="O14" i="98"/>
  <c r="N14" i="98"/>
  <c r="L14" i="98"/>
  <c r="H14" i="98"/>
  <c r="K14" i="98" s="1"/>
  <c r="A14" i="98"/>
  <c r="A15" i="98" s="1"/>
  <c r="A16" i="98" s="1"/>
  <c r="A17" i="98" s="1"/>
  <c r="A18" i="98" s="1"/>
  <c r="A19" i="98" s="1"/>
  <c r="A21" i="98" s="1"/>
  <c r="A22" i="98" s="1"/>
  <c r="A23" i="98" s="1"/>
  <c r="A24" i="98" s="1"/>
  <c r="A25" i="98" s="1"/>
  <c r="O13" i="98"/>
  <c r="N13" i="98"/>
  <c r="L13" i="98"/>
  <c r="H13" i="98"/>
  <c r="K13" i="98" s="1"/>
  <c r="P18" i="98" l="1"/>
  <c r="P25" i="98"/>
  <c r="K25" i="98"/>
  <c r="K18" i="98"/>
  <c r="M13" i="98"/>
  <c r="P13" i="98" s="1"/>
  <c r="M14" i="98"/>
  <c r="P14" i="98" s="1"/>
  <c r="M15" i="98"/>
  <c r="P15" i="98" s="1"/>
  <c r="M16" i="98"/>
  <c r="P16" i="98" s="1"/>
  <c r="M17" i="98"/>
  <c r="P17" i="98" s="1"/>
  <c r="M19" i="98"/>
  <c r="P19" i="98" s="1"/>
  <c r="M21" i="98"/>
  <c r="P21" i="98" s="1"/>
  <c r="M22" i="98"/>
  <c r="P22" i="98" s="1"/>
  <c r="M23" i="98"/>
  <c r="P23" i="98" s="1"/>
  <c r="M24" i="98"/>
  <c r="P24" i="98" s="1"/>
  <c r="A16" i="103" l="1"/>
  <c r="A17" i="103" s="1"/>
  <c r="A18" i="103" s="1"/>
  <c r="A19" i="103" s="1"/>
  <c r="A20" i="103" s="1"/>
  <c r="A22" i="103" s="1"/>
  <c r="A23" i="103" s="1"/>
  <c r="A24" i="103" s="1"/>
  <c r="A25" i="103" s="1"/>
  <c r="A26" i="103" s="1"/>
  <c r="A27" i="103" s="1"/>
  <c r="A28" i="103" s="1"/>
  <c r="A29" i="103" s="1"/>
  <c r="A30" i="103" s="1"/>
  <c r="A34" i="103" s="1"/>
  <c r="O29" i="103"/>
  <c r="N29" i="103"/>
  <c r="L29" i="103"/>
  <c r="O28" i="103"/>
  <c r="N28" i="103"/>
  <c r="L28" i="103"/>
  <c r="O27" i="103"/>
  <c r="N27" i="103"/>
  <c r="L27" i="103"/>
  <c r="O26" i="103"/>
  <c r="N26" i="103"/>
  <c r="L26" i="103"/>
  <c r="O25" i="103"/>
  <c r="N25" i="103"/>
  <c r="L25" i="103"/>
  <c r="O24" i="103"/>
  <c r="N24" i="103"/>
  <c r="L24" i="103"/>
  <c r="O23" i="103"/>
  <c r="N23" i="103"/>
  <c r="L23" i="103"/>
  <c r="O22" i="103"/>
  <c r="N22" i="103"/>
  <c r="L22" i="103"/>
  <c r="O20" i="103"/>
  <c r="N20" i="103"/>
  <c r="L20" i="103"/>
  <c r="O19" i="103"/>
  <c r="N19" i="103"/>
  <c r="L19" i="103"/>
  <c r="O18" i="103"/>
  <c r="N18" i="103"/>
  <c r="L18" i="103"/>
  <c r="O17" i="103"/>
  <c r="N17" i="103"/>
  <c r="L17" i="103"/>
  <c r="O16" i="103"/>
  <c r="N16" i="103"/>
  <c r="L16" i="103"/>
  <c r="O15" i="103"/>
  <c r="N15" i="103"/>
  <c r="L15" i="103"/>
  <c r="H34" i="103"/>
  <c r="H30" i="103"/>
  <c r="H29" i="103"/>
  <c r="K29" i="103" s="1"/>
  <c r="H28" i="103"/>
  <c r="M28" i="103" s="1"/>
  <c r="H27" i="103"/>
  <c r="M27" i="103" s="1"/>
  <c r="H26" i="103"/>
  <c r="K26" i="103" s="1"/>
  <c r="H25" i="103"/>
  <c r="K25" i="103" s="1"/>
  <c r="H24" i="103"/>
  <c r="M24" i="103" s="1"/>
  <c r="H23" i="103"/>
  <c r="K23" i="103" s="1"/>
  <c r="H22" i="103"/>
  <c r="K22" i="103" s="1"/>
  <c r="H20" i="103"/>
  <c r="M20" i="103" s="1"/>
  <c r="H19" i="103"/>
  <c r="M19" i="103" s="1"/>
  <c r="H18" i="103"/>
  <c r="K18" i="103" s="1"/>
  <c r="H17" i="103"/>
  <c r="K17" i="103" s="1"/>
  <c r="H16" i="103"/>
  <c r="K16" i="103" s="1"/>
  <c r="H15" i="103"/>
  <c r="M15" i="103" s="1"/>
  <c r="P24" i="103" l="1"/>
  <c r="M16" i="103"/>
  <c r="M17" i="103"/>
  <c r="P17" i="103" s="1"/>
  <c r="M29" i="103"/>
  <c r="P29" i="103" s="1"/>
  <c r="M22" i="103"/>
  <c r="P22" i="103" s="1"/>
  <c r="M25" i="103"/>
  <c r="K15" i="103"/>
  <c r="K19" i="103"/>
  <c r="K24" i="103"/>
  <c r="K27" i="103"/>
  <c r="P28" i="103"/>
  <c r="M18" i="103"/>
  <c r="K20" i="103"/>
  <c r="M23" i="103"/>
  <c r="P23" i="103" s="1"/>
  <c r="P25" i="103"/>
  <c r="M26" i="103"/>
  <c r="P26" i="103" s="1"/>
  <c r="K28" i="103"/>
  <c r="P15" i="103"/>
  <c r="P16" i="103"/>
  <c r="P20" i="103"/>
  <c r="P27" i="103"/>
  <c r="P18" i="103"/>
  <c r="P19" i="103"/>
  <c r="H55" i="99" l="1"/>
  <c r="H40" i="99"/>
  <c r="K19" i="94" l="1"/>
  <c r="L19" i="94"/>
  <c r="M19" i="94"/>
  <c r="N19" i="94"/>
  <c r="O19" i="94"/>
  <c r="K20" i="94"/>
  <c r="L20" i="94"/>
  <c r="M20" i="94"/>
  <c r="N20" i="94"/>
  <c r="O20" i="94"/>
  <c r="K21" i="94"/>
  <c r="L21" i="94"/>
  <c r="M21" i="94"/>
  <c r="N21" i="94"/>
  <c r="O21" i="94"/>
  <c r="K22" i="94"/>
  <c r="L22" i="94"/>
  <c r="M22" i="94"/>
  <c r="N22" i="94"/>
  <c r="O22" i="94"/>
  <c r="K18" i="94"/>
  <c r="L18" i="94"/>
  <c r="M18" i="94"/>
  <c r="N18" i="94"/>
  <c r="O18" i="94"/>
  <c r="P21" i="94" l="1"/>
  <c r="P22" i="94"/>
  <c r="P19" i="94"/>
  <c r="P18" i="94"/>
  <c r="P20" i="94"/>
  <c r="O17" i="94"/>
  <c r="N17" i="94"/>
  <c r="L17" i="94"/>
  <c r="M17" i="94"/>
  <c r="O16" i="94"/>
  <c r="N16" i="94"/>
  <c r="L16" i="94"/>
  <c r="M16" i="94"/>
  <c r="O15" i="94"/>
  <c r="N15" i="94"/>
  <c r="L15" i="94"/>
  <c r="M15" i="94"/>
  <c r="O14" i="94"/>
  <c r="N14" i="94"/>
  <c r="L14" i="94"/>
  <c r="M14" i="94"/>
  <c r="A14" i="94"/>
  <c r="A15" i="94" s="1"/>
  <c r="A16" i="94" s="1"/>
  <c r="A17" i="94" s="1"/>
  <c r="A18" i="94" s="1"/>
  <c r="A19" i="94" s="1"/>
  <c r="A20" i="94" s="1"/>
  <c r="A21" i="94" s="1"/>
  <c r="A22" i="94" s="1"/>
  <c r="O13" i="94"/>
  <c r="N13" i="94"/>
  <c r="L13" i="94"/>
  <c r="M13" i="94"/>
  <c r="P14" i="94" l="1"/>
  <c r="P16" i="94"/>
  <c r="P13" i="94"/>
  <c r="P15" i="94"/>
  <c r="P17" i="94"/>
  <c r="K17" i="94"/>
  <c r="K13" i="94"/>
  <c r="K14" i="94"/>
  <c r="K15" i="94"/>
  <c r="K16" i="94"/>
  <c r="K30" i="103"/>
  <c r="K34" i="103"/>
  <c r="L26" i="98"/>
  <c r="O12" i="100"/>
  <c r="N12" i="100"/>
  <c r="K18" i="101"/>
  <c r="K19" i="101"/>
  <c r="K20" i="101"/>
  <c r="K30" i="101"/>
  <c r="K31" i="101"/>
  <c r="K32" i="101"/>
  <c r="H14" i="101"/>
  <c r="K14" i="101" s="1"/>
  <c r="H15" i="101"/>
  <c r="K15" i="101" s="1"/>
  <c r="H16" i="101"/>
  <c r="K16" i="101" s="1"/>
  <c r="H17" i="101"/>
  <c r="K17" i="101" s="1"/>
  <c r="H21" i="101"/>
  <c r="K21" i="101" s="1"/>
  <c r="H23" i="101"/>
  <c r="K23" i="101" s="1"/>
  <c r="H24" i="101"/>
  <c r="K24" i="101" s="1"/>
  <c r="H25" i="101"/>
  <c r="K25" i="101" s="1"/>
  <c r="H26" i="101"/>
  <c r="K26" i="101" s="1"/>
  <c r="H27" i="101"/>
  <c r="K27" i="101" s="1"/>
  <c r="H28" i="101"/>
  <c r="K28" i="101" s="1"/>
  <c r="H34" i="101"/>
  <c r="K34" i="101" s="1"/>
  <c r="H35" i="101"/>
  <c r="K35" i="101" s="1"/>
  <c r="H36" i="101"/>
  <c r="K36" i="101" s="1"/>
  <c r="H13" i="101"/>
  <c r="K13" i="101" s="1"/>
  <c r="H12" i="100"/>
  <c r="M12" i="100" s="1"/>
  <c r="H150" i="94"/>
  <c r="H149" i="94"/>
  <c r="H148" i="94"/>
  <c r="K12" i="100" l="1"/>
  <c r="H26" i="97"/>
  <c r="O150" i="94"/>
  <c r="N150" i="94"/>
  <c r="M150" i="94"/>
  <c r="L150" i="94"/>
  <c r="K150" i="94"/>
  <c r="O149" i="94"/>
  <c r="N149" i="94"/>
  <c r="M149" i="94"/>
  <c r="L149" i="94"/>
  <c r="K149" i="94"/>
  <c r="O148" i="94"/>
  <c r="N148" i="94"/>
  <c r="M148" i="94"/>
  <c r="L148" i="94"/>
  <c r="K148" i="94"/>
  <c r="H81" i="94"/>
  <c r="H162" i="94"/>
  <c r="K162" i="94" s="1"/>
  <c r="H155" i="94"/>
  <c r="K155" i="94" s="1"/>
  <c r="P150" i="94" l="1"/>
  <c r="P149" i="94"/>
  <c r="P148" i="94"/>
  <c r="L32" i="94"/>
  <c r="N32" i="94"/>
  <c r="O32" i="94"/>
  <c r="L33" i="94"/>
  <c r="N33" i="94"/>
  <c r="O33" i="94"/>
  <c r="L34" i="94"/>
  <c r="N34" i="94"/>
  <c r="O34" i="94"/>
  <c r="L35" i="94"/>
  <c r="N35" i="94"/>
  <c r="O35" i="94"/>
  <c r="H35" i="94"/>
  <c r="M35" i="94" s="1"/>
  <c r="H34" i="94"/>
  <c r="K34" i="94" s="1"/>
  <c r="H33" i="94"/>
  <c r="K33" i="94" s="1"/>
  <c r="H32" i="94"/>
  <c r="M32" i="94" s="1"/>
  <c r="H27" i="94"/>
  <c r="M27" i="94" s="1"/>
  <c r="H26" i="94"/>
  <c r="M26" i="94" s="1"/>
  <c r="H25" i="94"/>
  <c r="K25" i="94" s="1"/>
  <c r="L24" i="94"/>
  <c r="N24" i="94"/>
  <c r="O24" i="94"/>
  <c r="L25" i="94"/>
  <c r="N25" i="94"/>
  <c r="O25" i="94"/>
  <c r="L26" i="94"/>
  <c r="N26" i="94"/>
  <c r="O26" i="94"/>
  <c r="L27" i="94"/>
  <c r="N27" i="94"/>
  <c r="O27" i="94"/>
  <c r="H24" i="94"/>
  <c r="M24" i="94" s="1"/>
  <c r="K26" i="94" l="1"/>
  <c r="K35" i="94"/>
  <c r="K27" i="94"/>
  <c r="M34" i="94"/>
  <c r="P34" i="94" s="1"/>
  <c r="K32" i="94"/>
  <c r="P35" i="94"/>
  <c r="M33" i="94"/>
  <c r="P33" i="94" s="1"/>
  <c r="P32" i="94"/>
  <c r="M25" i="94"/>
  <c r="P25" i="94" s="1"/>
  <c r="K24" i="94"/>
  <c r="P27" i="94"/>
  <c r="P24" i="94"/>
  <c r="P26" i="94"/>
  <c r="L28" i="101" l="1"/>
  <c r="O28" i="101"/>
  <c r="N28" i="101"/>
  <c r="M28" i="101" l="1"/>
  <c r="P28" i="101" s="1"/>
  <c r="O26" i="97"/>
  <c r="N26" i="97"/>
  <c r="L26" i="97"/>
  <c r="M26" i="97"/>
  <c r="O28" i="97"/>
  <c r="N28" i="97"/>
  <c r="L28" i="97"/>
  <c r="H28" i="97"/>
  <c r="K28" i="97" s="1"/>
  <c r="O27" i="97"/>
  <c r="N27" i="97"/>
  <c r="L27" i="97"/>
  <c r="H27" i="97"/>
  <c r="K27" i="97" s="1"/>
  <c r="O25" i="97"/>
  <c r="N25" i="97"/>
  <c r="L25" i="97"/>
  <c r="H25" i="97"/>
  <c r="K25" i="97" s="1"/>
  <c r="O24" i="97"/>
  <c r="N24" i="97"/>
  <c r="L24" i="97"/>
  <c r="H24" i="97"/>
  <c r="K24" i="97" s="1"/>
  <c r="O38" i="104"/>
  <c r="O40" i="104"/>
  <c r="N40" i="104"/>
  <c r="L40" i="104"/>
  <c r="H40" i="104"/>
  <c r="K40" i="104" s="1"/>
  <c r="O39" i="104"/>
  <c r="N39" i="104"/>
  <c r="L39" i="104"/>
  <c r="H39" i="104"/>
  <c r="M39" i="104" s="1"/>
  <c r="N38" i="104"/>
  <c r="L38" i="104"/>
  <c r="H38" i="104"/>
  <c r="M38" i="104" s="1"/>
  <c r="O37" i="104"/>
  <c r="N37" i="104"/>
  <c r="L37" i="104"/>
  <c r="H37" i="104"/>
  <c r="M37" i="104" s="1"/>
  <c r="H28" i="104"/>
  <c r="H19" i="104"/>
  <c r="A14" i="109"/>
  <c r="K26" i="97" l="1"/>
  <c r="P26" i="97"/>
  <c r="M24" i="97"/>
  <c r="P24" i="97" s="1"/>
  <c r="M25" i="97"/>
  <c r="P25" i="97" s="1"/>
  <c r="M27" i="97"/>
  <c r="P27" i="97" s="1"/>
  <c r="M28" i="97"/>
  <c r="P28" i="97" s="1"/>
  <c r="P39" i="104"/>
  <c r="P38" i="104"/>
  <c r="P37" i="104"/>
  <c r="K37" i="104"/>
  <c r="K38" i="104"/>
  <c r="K39" i="104"/>
  <c r="M40" i="104"/>
  <c r="P40" i="104" s="1"/>
  <c r="L21" i="109" l="1"/>
  <c r="H24" i="109"/>
  <c r="M24" i="109" s="1"/>
  <c r="H17" i="109"/>
  <c r="K17" i="109" s="1"/>
  <c r="H22" i="109"/>
  <c r="M22" i="109" s="1"/>
  <c r="A15" i="109"/>
  <c r="A16" i="109" s="1"/>
  <c r="A17" i="109" s="1"/>
  <c r="A18" i="109" s="1"/>
  <c r="H20" i="109"/>
  <c r="M20" i="109" s="1"/>
  <c r="N20" i="109"/>
  <c r="O20" i="109"/>
  <c r="H21" i="109"/>
  <c r="M21" i="109" s="1"/>
  <c r="N21" i="109"/>
  <c r="O21" i="109"/>
  <c r="N22" i="109"/>
  <c r="O22" i="109"/>
  <c r="N24" i="109"/>
  <c r="O24" i="109"/>
  <c r="N15" i="109"/>
  <c r="H15" i="109"/>
  <c r="M15" i="109" s="1"/>
  <c r="O15" i="109"/>
  <c r="N16" i="109"/>
  <c r="H16" i="109"/>
  <c r="M16" i="109" s="1"/>
  <c r="O16" i="109"/>
  <c r="N17" i="109"/>
  <c r="O17" i="109"/>
  <c r="H13" i="109"/>
  <c r="M13" i="109" s="1"/>
  <c r="N13" i="109"/>
  <c r="O13" i="109"/>
  <c r="H14" i="109"/>
  <c r="M14" i="109" s="1"/>
  <c r="N14" i="109"/>
  <c r="O14" i="109"/>
  <c r="H18" i="109"/>
  <c r="M18" i="109" s="1"/>
  <c r="N18" i="109"/>
  <c r="O18" i="109"/>
  <c r="L17" i="109"/>
  <c r="L16" i="109"/>
  <c r="L18" i="109"/>
  <c r="L14" i="109"/>
  <c r="L13" i="109"/>
  <c r="L22" i="109"/>
  <c r="L20" i="109"/>
  <c r="L15" i="109"/>
  <c r="L24" i="109"/>
  <c r="A14" i="99"/>
  <c r="A15" i="99" s="1"/>
  <c r="A16" i="99" s="1"/>
  <c r="A17" i="99" s="1"/>
  <c r="A18" i="99" s="1"/>
  <c r="A20" i="99" s="1"/>
  <c r="A21" i="99" s="1"/>
  <c r="A22" i="99" s="1"/>
  <c r="A23" i="99" s="1"/>
  <c r="A24" i="99" s="1"/>
  <c r="A25" i="99" s="1"/>
  <c r="A26" i="99" s="1"/>
  <c r="A27" i="99" s="1"/>
  <c r="A28" i="99" s="1"/>
  <c r="A29" i="99" s="1"/>
  <c r="A31" i="99" s="1"/>
  <c r="A32" i="99" s="1"/>
  <c r="A33" i="99" s="1"/>
  <c r="A34" i="99" s="1"/>
  <c r="A35" i="99" s="1"/>
  <c r="A36" i="99" s="1"/>
  <c r="A38" i="99" s="1"/>
  <c r="A39" i="99" s="1"/>
  <c r="A40" i="99" s="1"/>
  <c r="A42" i="99" s="1"/>
  <c r="A44" i="99" s="1"/>
  <c r="A46" i="99" s="1"/>
  <c r="A47" i="99" s="1"/>
  <c r="A48" i="99" s="1"/>
  <c r="A49" i="99" s="1"/>
  <c r="A50" i="99" s="1"/>
  <c r="A51" i="99" s="1"/>
  <c r="A53" i="99" s="1"/>
  <c r="A54" i="99" s="1"/>
  <c r="A55" i="99" s="1"/>
  <c r="A56" i="99" s="1"/>
  <c r="A57" i="99" s="1"/>
  <c r="A58" i="99" s="1"/>
  <c r="A60" i="99" s="1"/>
  <c r="A61" i="99" s="1"/>
  <c r="A62" i="99" s="1"/>
  <c r="H61" i="99"/>
  <c r="M61" i="99" s="1"/>
  <c r="N61" i="99"/>
  <c r="O61" i="99"/>
  <c r="L61" i="99"/>
  <c r="H62" i="99"/>
  <c r="K62" i="99" s="1"/>
  <c r="N62" i="99"/>
  <c r="O62" i="99"/>
  <c r="L62" i="99"/>
  <c r="M30" i="103"/>
  <c r="N30" i="103"/>
  <c r="O30" i="103"/>
  <c r="L30" i="103"/>
  <c r="M34" i="103"/>
  <c r="N34" i="103"/>
  <c r="O34" i="103"/>
  <c r="H14" i="99"/>
  <c r="M14" i="99" s="1"/>
  <c r="H15" i="99"/>
  <c r="M15" i="99" s="1"/>
  <c r="H16" i="99"/>
  <c r="M16" i="99" s="1"/>
  <c r="H17" i="99"/>
  <c r="M17" i="99" s="1"/>
  <c r="H20" i="99"/>
  <c r="M20" i="99" s="1"/>
  <c r="H21" i="99"/>
  <c r="M21" i="99" s="1"/>
  <c r="H22" i="99"/>
  <c r="M22" i="99" s="1"/>
  <c r="H23" i="99"/>
  <c r="M23" i="99" s="1"/>
  <c r="H24" i="99"/>
  <c r="M24" i="99" s="1"/>
  <c r="H25" i="99"/>
  <c r="M25" i="99" s="1"/>
  <c r="H27" i="99"/>
  <c r="M27" i="99" s="1"/>
  <c r="H28" i="99"/>
  <c r="M28" i="99" s="1"/>
  <c r="H29" i="99"/>
  <c r="M29" i="99"/>
  <c r="H31" i="99"/>
  <c r="M31" i="99" s="1"/>
  <c r="H32" i="99"/>
  <c r="E32" i="99"/>
  <c r="M32" i="99" s="1"/>
  <c r="H33" i="99"/>
  <c r="M33" i="99" s="1"/>
  <c r="H34" i="99"/>
  <c r="M34" i="99" s="1"/>
  <c r="H35" i="99"/>
  <c r="M35" i="99" s="1"/>
  <c r="H36" i="99"/>
  <c r="M36" i="99" s="1"/>
  <c r="H38" i="99"/>
  <c r="M38" i="99" s="1"/>
  <c r="H39" i="99"/>
  <c r="M39" i="99" s="1"/>
  <c r="M40" i="99"/>
  <c r="H46" i="99"/>
  <c r="M46" i="99" s="1"/>
  <c r="H47" i="99"/>
  <c r="M47" i="99" s="1"/>
  <c r="H48" i="99"/>
  <c r="M48" i="99" s="1"/>
  <c r="H49" i="99"/>
  <c r="M49" i="99" s="1"/>
  <c r="H50" i="99"/>
  <c r="M50" i="99" s="1"/>
  <c r="H51" i="99"/>
  <c r="M51" i="99" s="1"/>
  <c r="H53" i="99"/>
  <c r="M53" i="99" s="1"/>
  <c r="H54" i="99"/>
  <c r="M54" i="99" s="1"/>
  <c r="M55" i="99"/>
  <c r="H56" i="99"/>
  <c r="M56" i="99" s="1"/>
  <c r="H57" i="99"/>
  <c r="M57" i="99" s="1"/>
  <c r="H58" i="99"/>
  <c r="M58" i="99" s="1"/>
  <c r="H60" i="99"/>
  <c r="M60" i="99" s="1"/>
  <c r="H13" i="99"/>
  <c r="M13" i="99" s="1"/>
  <c r="H18" i="99"/>
  <c r="M18" i="99" s="1"/>
  <c r="H42" i="99"/>
  <c r="M42" i="99" s="1"/>
  <c r="H44" i="99"/>
  <c r="M44" i="99" s="1"/>
  <c r="N14" i="99"/>
  <c r="N15" i="99"/>
  <c r="N16" i="99"/>
  <c r="P16" i="99" s="1"/>
  <c r="N17" i="99"/>
  <c r="N21" i="99"/>
  <c r="N22" i="99"/>
  <c r="N23" i="99"/>
  <c r="N24" i="99"/>
  <c r="N25" i="99"/>
  <c r="N27" i="99"/>
  <c r="N28" i="99"/>
  <c r="N31" i="99"/>
  <c r="N33" i="99"/>
  <c r="N34" i="99"/>
  <c r="N35" i="99"/>
  <c r="N36" i="99"/>
  <c r="N38" i="99"/>
  <c r="N39" i="99"/>
  <c r="N40" i="99"/>
  <c r="N46" i="99"/>
  <c r="N47" i="99"/>
  <c r="N48" i="99"/>
  <c r="N49" i="99"/>
  <c r="N50" i="99"/>
  <c r="N51" i="99"/>
  <c r="N53" i="99"/>
  <c r="N54" i="99"/>
  <c r="N55" i="99"/>
  <c r="N56" i="99"/>
  <c r="N57" i="99"/>
  <c r="N58" i="99"/>
  <c r="N60" i="99"/>
  <c r="N13" i="99"/>
  <c r="N18" i="99"/>
  <c r="N20" i="99"/>
  <c r="N29" i="99"/>
  <c r="N42" i="99"/>
  <c r="N44" i="99"/>
  <c r="O14" i="99"/>
  <c r="O15" i="99"/>
  <c r="O16" i="99"/>
  <c r="O17" i="99"/>
  <c r="O21" i="99"/>
  <c r="O22" i="99"/>
  <c r="O23" i="99"/>
  <c r="O24" i="99"/>
  <c r="O25" i="99"/>
  <c r="O27" i="99"/>
  <c r="O28" i="99"/>
  <c r="O31" i="99"/>
  <c r="O33" i="99"/>
  <c r="O34" i="99"/>
  <c r="O35" i="99"/>
  <c r="O36" i="99"/>
  <c r="O38" i="99"/>
  <c r="O39" i="99"/>
  <c r="O40" i="99"/>
  <c r="O46" i="99"/>
  <c r="O47" i="99"/>
  <c r="O48" i="99"/>
  <c r="O49" i="99"/>
  <c r="O50" i="99"/>
  <c r="O51" i="99"/>
  <c r="O53" i="99"/>
  <c r="O54" i="99"/>
  <c r="O55" i="99"/>
  <c r="O56" i="99"/>
  <c r="O57" i="99"/>
  <c r="O58" i="99"/>
  <c r="O60" i="99"/>
  <c r="O13" i="99"/>
  <c r="O18" i="99"/>
  <c r="O20" i="99"/>
  <c r="O29" i="99"/>
  <c r="O42" i="99"/>
  <c r="O44" i="99"/>
  <c r="A13" i="100"/>
  <c r="A14" i="100" s="1"/>
  <c r="A15" i="100" s="1"/>
  <c r="A16" i="100" s="1"/>
  <c r="A17" i="100" s="1"/>
  <c r="A18" i="100" s="1"/>
  <c r="A19" i="100" s="1"/>
  <c r="A20" i="100" s="1"/>
  <c r="A21" i="100" s="1"/>
  <c r="A22" i="100" s="1"/>
  <c r="A23" i="100" s="1"/>
  <c r="A24" i="100" s="1"/>
  <c r="A25" i="100" s="1"/>
  <c r="A26" i="100" s="1"/>
  <c r="A27" i="100" s="1"/>
  <c r="A28" i="100" s="1"/>
  <c r="A29" i="100" s="1"/>
  <c r="A30" i="100" s="1"/>
  <c r="H30" i="100"/>
  <c r="K30" i="100" s="1"/>
  <c r="N30" i="100"/>
  <c r="O30" i="100"/>
  <c r="L30" i="100"/>
  <c r="H27" i="100"/>
  <c r="L34" i="103"/>
  <c r="L35" i="103" s="1"/>
  <c r="A19" i="104"/>
  <c r="A20" i="104" s="1"/>
  <c r="A21" i="104" s="1"/>
  <c r="A22" i="104" s="1"/>
  <c r="A23" i="104" s="1"/>
  <c r="A28" i="104" s="1"/>
  <c r="A29" i="104" s="1"/>
  <c r="A30" i="104" s="1"/>
  <c r="A31" i="104" s="1"/>
  <c r="A33" i="104" s="1"/>
  <c r="A35" i="104" s="1"/>
  <c r="H23" i="104"/>
  <c r="M23" i="104" s="1"/>
  <c r="N23" i="104"/>
  <c r="O23" i="104"/>
  <c r="L23" i="104"/>
  <c r="H35" i="104"/>
  <c r="M35" i="104" s="1"/>
  <c r="N35" i="104"/>
  <c r="O35" i="104"/>
  <c r="L35" i="104"/>
  <c r="H33" i="104"/>
  <c r="M33" i="104" s="1"/>
  <c r="N33" i="104"/>
  <c r="O33" i="104"/>
  <c r="L33" i="104"/>
  <c r="H15" i="102"/>
  <c r="M15" i="102" s="1"/>
  <c r="N15" i="102"/>
  <c r="O15" i="102"/>
  <c r="L15" i="102"/>
  <c r="H21" i="100"/>
  <c r="M21" i="100" s="1"/>
  <c r="N21" i="100"/>
  <c r="O21" i="100"/>
  <c r="L21" i="100"/>
  <c r="H28" i="100"/>
  <c r="N28" i="100"/>
  <c r="O28" i="100"/>
  <c r="L28" i="100"/>
  <c r="H29" i="100"/>
  <c r="M29" i="100" s="1"/>
  <c r="N29" i="100"/>
  <c r="O29" i="100"/>
  <c r="L29" i="100"/>
  <c r="H26" i="100"/>
  <c r="M26" i="100" s="1"/>
  <c r="N26" i="100"/>
  <c r="O26" i="100"/>
  <c r="L26" i="100"/>
  <c r="K26" i="100"/>
  <c r="H25" i="100"/>
  <c r="N25" i="100"/>
  <c r="O25" i="100"/>
  <c r="L25" i="100"/>
  <c r="H24" i="100"/>
  <c r="K24" i="100" s="1"/>
  <c r="N24" i="100"/>
  <c r="O24" i="100"/>
  <c r="L24" i="100"/>
  <c r="H22" i="100"/>
  <c r="M22" i="100" s="1"/>
  <c r="N22" i="100"/>
  <c r="O22" i="100"/>
  <c r="L22" i="100"/>
  <c r="L12" i="100"/>
  <c r="H19" i="100"/>
  <c r="M19" i="100" s="1"/>
  <c r="N19" i="100"/>
  <c r="O19" i="100"/>
  <c r="L19" i="100"/>
  <c r="H16" i="100"/>
  <c r="N16" i="100"/>
  <c r="O16" i="100"/>
  <c r="L16" i="100"/>
  <c r="H18" i="100"/>
  <c r="K18" i="100" s="1"/>
  <c r="M18" i="100"/>
  <c r="N18" i="100"/>
  <c r="O18" i="100"/>
  <c r="L18" i="100"/>
  <c r="H17" i="100"/>
  <c r="M17" i="100" s="1"/>
  <c r="P17" i="100" s="1"/>
  <c r="N17" i="100"/>
  <c r="O17" i="100"/>
  <c r="L17" i="100"/>
  <c r="K17" i="100"/>
  <c r="L13" i="99"/>
  <c r="L14" i="99"/>
  <c r="L15" i="99"/>
  <c r="L16" i="99"/>
  <c r="L17" i="99"/>
  <c r="L18" i="99"/>
  <c r="L20" i="99"/>
  <c r="L21" i="99"/>
  <c r="L22" i="99"/>
  <c r="L23" i="99"/>
  <c r="L24" i="99"/>
  <c r="L25" i="99"/>
  <c r="L27" i="99"/>
  <c r="L28" i="99"/>
  <c r="L29" i="99"/>
  <c r="L31" i="99"/>
  <c r="L33" i="99"/>
  <c r="L34" i="99"/>
  <c r="L35" i="99"/>
  <c r="L36" i="99"/>
  <c r="L38" i="99"/>
  <c r="L39" i="99"/>
  <c r="L40" i="99"/>
  <c r="L42" i="99"/>
  <c r="L44" i="99"/>
  <c r="L46" i="99"/>
  <c r="L47" i="99"/>
  <c r="L48" i="99"/>
  <c r="L49" i="99"/>
  <c r="L50" i="99"/>
  <c r="L51" i="99"/>
  <c r="L53" i="99"/>
  <c r="L54" i="99"/>
  <c r="L55" i="99"/>
  <c r="L56" i="99"/>
  <c r="L57" i="99"/>
  <c r="L58" i="99"/>
  <c r="L60" i="99"/>
  <c r="P42" i="99"/>
  <c r="H13" i="102"/>
  <c r="K13" i="102" s="1"/>
  <c r="K29" i="99"/>
  <c r="K42" i="99"/>
  <c r="O13" i="102"/>
  <c r="N13" i="102"/>
  <c r="L13" i="102"/>
  <c r="L16" i="102" s="1"/>
  <c r="H19" i="2" s="1"/>
  <c r="H12" i="107"/>
  <c r="M12" i="107" s="1"/>
  <c r="N12" i="107"/>
  <c r="O12" i="107"/>
  <c r="H13" i="107"/>
  <c r="M13" i="107" s="1"/>
  <c r="N13" i="107"/>
  <c r="O13" i="107"/>
  <c r="H14" i="107"/>
  <c r="M14" i="107" s="1"/>
  <c r="N14" i="107"/>
  <c r="O14" i="107"/>
  <c r="H15" i="107"/>
  <c r="M15" i="107" s="1"/>
  <c r="N15" i="107"/>
  <c r="O15" i="107"/>
  <c r="H16" i="107"/>
  <c r="M16" i="107" s="1"/>
  <c r="N16" i="107"/>
  <c r="O16" i="107"/>
  <c r="H17" i="107"/>
  <c r="M17" i="107" s="1"/>
  <c r="N17" i="107"/>
  <c r="O17" i="107"/>
  <c r="H18" i="107"/>
  <c r="M18" i="107" s="1"/>
  <c r="N18" i="107"/>
  <c r="O18" i="107"/>
  <c r="H19" i="107"/>
  <c r="M19" i="107" s="1"/>
  <c r="N19" i="107"/>
  <c r="O19" i="107"/>
  <c r="H20" i="107"/>
  <c r="M20" i="107" s="1"/>
  <c r="N20" i="107"/>
  <c r="O20" i="107"/>
  <c r="H21" i="107"/>
  <c r="M21" i="107" s="1"/>
  <c r="N21" i="107"/>
  <c r="O21" i="107"/>
  <c r="H22" i="107"/>
  <c r="M22" i="107" s="1"/>
  <c r="N22" i="107"/>
  <c r="O22" i="107"/>
  <c r="H23" i="107"/>
  <c r="N23" i="107"/>
  <c r="O23" i="107"/>
  <c r="H24" i="107"/>
  <c r="M24" i="107" s="1"/>
  <c r="N24" i="107"/>
  <c r="O24" i="107"/>
  <c r="H25" i="107"/>
  <c r="M25" i="107" s="1"/>
  <c r="N25" i="107"/>
  <c r="O25" i="107"/>
  <c r="M26" i="107"/>
  <c r="N26" i="107"/>
  <c r="O26" i="107"/>
  <c r="H27" i="107"/>
  <c r="M27" i="107" s="1"/>
  <c r="P27" i="107" s="1"/>
  <c r="N27" i="107"/>
  <c r="O27" i="107"/>
  <c r="H28" i="107"/>
  <c r="M28" i="107" s="1"/>
  <c r="N28" i="107"/>
  <c r="O28" i="107"/>
  <c r="H29" i="107"/>
  <c r="M29" i="107" s="1"/>
  <c r="N29" i="107"/>
  <c r="O29" i="107"/>
  <c r="A13" i="107"/>
  <c r="A14" i="107" s="1"/>
  <c r="A15" i="107" s="1"/>
  <c r="A16" i="107" s="1"/>
  <c r="A17" i="107" s="1"/>
  <c r="A18" i="107" s="1"/>
  <c r="A19" i="107" s="1"/>
  <c r="A20" i="107" s="1"/>
  <c r="A21" i="107" s="1"/>
  <c r="A22" i="107" s="1"/>
  <c r="A23" i="107" s="1"/>
  <c r="A24" i="107" s="1"/>
  <c r="A25" i="107" s="1"/>
  <c r="A26" i="107" s="1"/>
  <c r="A27" i="107" s="1"/>
  <c r="A28" i="107" s="1"/>
  <c r="A29" i="107" s="1"/>
  <c r="N13" i="104"/>
  <c r="N19" i="104"/>
  <c r="N20" i="104"/>
  <c r="N21" i="104"/>
  <c r="N22" i="104"/>
  <c r="N28" i="104"/>
  <c r="N29" i="104"/>
  <c r="N30" i="104"/>
  <c r="N31" i="104"/>
  <c r="N45" i="104"/>
  <c r="N46" i="104"/>
  <c r="N47" i="104"/>
  <c r="N48" i="104"/>
  <c r="N53" i="104"/>
  <c r="N54" i="104"/>
  <c r="O13" i="104"/>
  <c r="O19" i="104"/>
  <c r="O20" i="104"/>
  <c r="O21" i="104"/>
  <c r="O22" i="104"/>
  <c r="O28" i="104"/>
  <c r="O29" i="104"/>
  <c r="O30" i="104"/>
  <c r="O31" i="104"/>
  <c r="O45" i="104"/>
  <c r="O46" i="104"/>
  <c r="O47" i="104"/>
  <c r="O48" i="104"/>
  <c r="O53" i="104"/>
  <c r="O54" i="104"/>
  <c r="L13" i="104"/>
  <c r="L19" i="104"/>
  <c r="L20" i="104"/>
  <c r="L21" i="104"/>
  <c r="L22" i="104"/>
  <c r="L28" i="104"/>
  <c r="L29" i="104"/>
  <c r="L30" i="104"/>
  <c r="L31" i="104"/>
  <c r="L45" i="104"/>
  <c r="L46" i="104"/>
  <c r="L47" i="104"/>
  <c r="L48" i="104"/>
  <c r="L53" i="104"/>
  <c r="L54" i="104"/>
  <c r="H13" i="104"/>
  <c r="M13" i="104" s="1"/>
  <c r="M19" i="104"/>
  <c r="H20" i="104"/>
  <c r="M20" i="104" s="1"/>
  <c r="H21" i="104"/>
  <c r="H22" i="104"/>
  <c r="M22" i="104" s="1"/>
  <c r="M28" i="104"/>
  <c r="H29" i="104"/>
  <c r="M29" i="104" s="1"/>
  <c r="H30" i="104"/>
  <c r="K30" i="104" s="1"/>
  <c r="H31" i="104"/>
  <c r="K31" i="104" s="1"/>
  <c r="H45" i="104"/>
  <c r="M45" i="104" s="1"/>
  <c r="H46" i="104"/>
  <c r="H47" i="104"/>
  <c r="M47" i="104" s="1"/>
  <c r="H48" i="104"/>
  <c r="M48" i="104" s="1"/>
  <c r="H53" i="104"/>
  <c r="M53" i="104" s="1"/>
  <c r="H54" i="104"/>
  <c r="K47" i="104"/>
  <c r="K28" i="104"/>
  <c r="K19" i="104"/>
  <c r="L13" i="97"/>
  <c r="L14" i="97"/>
  <c r="L15" i="97"/>
  <c r="L17" i="97"/>
  <c r="L19" i="97"/>
  <c r="L20" i="97"/>
  <c r="L21" i="97"/>
  <c r="L22" i="97"/>
  <c r="L30" i="97"/>
  <c r="L31" i="97"/>
  <c r="L33" i="97"/>
  <c r="L34" i="97"/>
  <c r="L35" i="97"/>
  <c r="N13" i="97"/>
  <c r="N14" i="97"/>
  <c r="N15" i="97"/>
  <c r="N17" i="97"/>
  <c r="N19" i="97"/>
  <c r="N20" i="97"/>
  <c r="N21" i="97"/>
  <c r="N22" i="97"/>
  <c r="N30" i="97"/>
  <c r="N31" i="97"/>
  <c r="N33" i="97"/>
  <c r="N34" i="97"/>
  <c r="N35" i="97"/>
  <c r="O13" i="97"/>
  <c r="O14" i="97"/>
  <c r="O15" i="97"/>
  <c r="O17" i="97"/>
  <c r="O19" i="97"/>
  <c r="O20" i="97"/>
  <c r="O21" i="97"/>
  <c r="O22" i="97"/>
  <c r="O30" i="97"/>
  <c r="O31" i="97"/>
  <c r="O33" i="97"/>
  <c r="O34" i="97"/>
  <c r="O35" i="97"/>
  <c r="H13" i="97"/>
  <c r="M13" i="97" s="1"/>
  <c r="H14" i="97"/>
  <c r="M14" i="97" s="1"/>
  <c r="H15" i="97"/>
  <c r="M15" i="97" s="1"/>
  <c r="H17" i="97"/>
  <c r="H19" i="97"/>
  <c r="M19" i="97" s="1"/>
  <c r="H20" i="97"/>
  <c r="M20" i="97" s="1"/>
  <c r="H21" i="97"/>
  <c r="M21" i="97" s="1"/>
  <c r="H22" i="97"/>
  <c r="K22" i="97" s="1"/>
  <c r="H30" i="97"/>
  <c r="M30" i="97" s="1"/>
  <c r="H31" i="97"/>
  <c r="M31" i="97" s="1"/>
  <c r="H33" i="97"/>
  <c r="M33" i="97" s="1"/>
  <c r="H34" i="97"/>
  <c r="M34" i="97" s="1"/>
  <c r="H35" i="97"/>
  <c r="M35" i="97" s="1"/>
  <c r="A13" i="95"/>
  <c r="A14" i="95" s="1"/>
  <c r="A15" i="95" s="1"/>
  <c r="A16" i="95" s="1"/>
  <c r="A17" i="95" s="1"/>
  <c r="A18" i="95" s="1"/>
  <c r="A19" i="95" s="1"/>
  <c r="A20" i="95" s="1"/>
  <c r="A21" i="95" s="1"/>
  <c r="A22" i="95" s="1"/>
  <c r="A23" i="95" s="1"/>
  <c r="A24" i="95" s="1"/>
  <c r="A25" i="95" s="1"/>
  <c r="A26" i="95" s="1"/>
  <c r="A27" i="95" s="1"/>
  <c r="A28" i="95" s="1"/>
  <c r="A29" i="95" s="1"/>
  <c r="A30" i="95" s="1"/>
  <c r="A31" i="95" s="1"/>
  <c r="A32" i="95" s="1"/>
  <c r="A33" i="95" s="1"/>
  <c r="A34" i="95" s="1"/>
  <c r="A35" i="95" s="1"/>
  <c r="A36" i="95" s="1"/>
  <c r="A37" i="95" s="1"/>
  <c r="A38" i="95" s="1"/>
  <c r="A39" i="95" s="1"/>
  <c r="A40" i="95" s="1"/>
  <c r="A41" i="95" s="1"/>
  <c r="A42" i="95" s="1"/>
  <c r="A43" i="95" s="1"/>
  <c r="A44" i="95" s="1"/>
  <c r="A45" i="95" s="1"/>
  <c r="O52" i="95"/>
  <c r="N52" i="95"/>
  <c r="L52" i="95"/>
  <c r="H52" i="95"/>
  <c r="K52" i="95" s="1"/>
  <c r="O51" i="95"/>
  <c r="N51" i="95"/>
  <c r="L51" i="95"/>
  <c r="H51" i="95"/>
  <c r="M51" i="95" s="1"/>
  <c r="O50" i="95"/>
  <c r="N50" i="95"/>
  <c r="L50" i="95"/>
  <c r="H50" i="95"/>
  <c r="M50" i="95" s="1"/>
  <c r="O49" i="95"/>
  <c r="N49" i="95"/>
  <c r="L49" i="95"/>
  <c r="H49" i="95"/>
  <c r="O48" i="95"/>
  <c r="N48" i="95"/>
  <c r="H48" i="95"/>
  <c r="L48" i="95"/>
  <c r="O47" i="95"/>
  <c r="N47" i="95"/>
  <c r="L47" i="95"/>
  <c r="H47" i="95"/>
  <c r="K47" i="95" s="1"/>
  <c r="O45" i="95"/>
  <c r="N45" i="95"/>
  <c r="L45" i="95"/>
  <c r="H45" i="95"/>
  <c r="O44" i="95"/>
  <c r="N44" i="95"/>
  <c r="H44" i="95"/>
  <c r="M44" i="95" s="1"/>
  <c r="L44" i="95"/>
  <c r="O43" i="95"/>
  <c r="N43" i="95"/>
  <c r="L43" i="95"/>
  <c r="H43" i="95"/>
  <c r="M43" i="95" s="1"/>
  <c r="O42" i="95"/>
  <c r="N42" i="95"/>
  <c r="L42" i="95"/>
  <c r="H42" i="95"/>
  <c r="O41" i="95"/>
  <c r="N41" i="95"/>
  <c r="L41" i="95"/>
  <c r="H41" i="95"/>
  <c r="M41" i="95" s="1"/>
  <c r="O40" i="95"/>
  <c r="N40" i="95"/>
  <c r="L40" i="95"/>
  <c r="H40" i="95"/>
  <c r="K40" i="95" s="1"/>
  <c r="O39" i="95"/>
  <c r="N39" i="95"/>
  <c r="L39" i="95"/>
  <c r="H39" i="95"/>
  <c r="M39" i="95" s="1"/>
  <c r="O38" i="95"/>
  <c r="N38" i="95"/>
  <c r="L38" i="95"/>
  <c r="H38" i="95"/>
  <c r="O37" i="95"/>
  <c r="N37" i="95"/>
  <c r="L37" i="95"/>
  <c r="H37" i="95"/>
  <c r="M37" i="95" s="1"/>
  <c r="O36" i="95"/>
  <c r="N36" i="95"/>
  <c r="L36" i="95"/>
  <c r="H36" i="95"/>
  <c r="K36" i="95" s="1"/>
  <c r="O35" i="95"/>
  <c r="N35" i="95"/>
  <c r="L35" i="95"/>
  <c r="M35" i="95"/>
  <c r="O34" i="95"/>
  <c r="N34" i="95"/>
  <c r="L34" i="95"/>
  <c r="O33" i="95"/>
  <c r="N33" i="95"/>
  <c r="L33" i="95"/>
  <c r="M33" i="95"/>
  <c r="M36" i="95"/>
  <c r="A42" i="94"/>
  <c r="A43" i="94" s="1"/>
  <c r="A45" i="94" s="1"/>
  <c r="A46" i="94" s="1"/>
  <c r="A47" i="94" s="1"/>
  <c r="A48" i="94" s="1"/>
  <c r="A50" i="94" s="1"/>
  <c r="A51" i="94" s="1"/>
  <c r="A52" i="94" s="1"/>
  <c r="A53" i="94" s="1"/>
  <c r="A54" i="94" s="1"/>
  <c r="A55" i="94" s="1"/>
  <c r="A56" i="94" s="1"/>
  <c r="A57" i="94" s="1"/>
  <c r="A59" i="94" s="1"/>
  <c r="A60" i="94" s="1"/>
  <c r="A61" i="94" s="1"/>
  <c r="A63" i="94" s="1"/>
  <c r="A64" i="94" s="1"/>
  <c r="A65" i="94" s="1"/>
  <c r="A66" i="94" s="1"/>
  <c r="A67" i="94" s="1"/>
  <c r="A70" i="94" s="1"/>
  <c r="A71" i="94" s="1"/>
  <c r="A72" i="94" s="1"/>
  <c r="A74" i="94" s="1"/>
  <c r="A75" i="94" s="1"/>
  <c r="A76" i="94" s="1"/>
  <c r="A77" i="94" s="1"/>
  <c r="A78" i="94" s="1"/>
  <c r="A84" i="94" s="1"/>
  <c r="A85" i="94" s="1"/>
  <c r="A86" i="94" s="1"/>
  <c r="A87" i="94" s="1"/>
  <c r="A88" i="94" s="1"/>
  <c r="A89" i="94" s="1"/>
  <c r="A90" i="94" s="1"/>
  <c r="A91" i="94" s="1"/>
  <c r="A93" i="94" s="1"/>
  <c r="A94" i="94" s="1"/>
  <c r="A95" i="94" s="1"/>
  <c r="A96" i="94" s="1"/>
  <c r="A97" i="94" s="1"/>
  <c r="A98" i="94" s="1"/>
  <c r="A99" i="94" s="1"/>
  <c r="A100" i="94" s="1"/>
  <c r="A101" i="94" s="1"/>
  <c r="A102" i="94" s="1"/>
  <c r="A103" i="94" s="1"/>
  <c r="A104" i="94" s="1"/>
  <c r="A105" i="94" s="1"/>
  <c r="A106" i="94" s="1"/>
  <c r="A107" i="94" s="1"/>
  <c r="A108" i="94" s="1"/>
  <c r="A109" i="94" s="1"/>
  <c r="A110" i="94" s="1"/>
  <c r="A111" i="94" s="1"/>
  <c r="A112" i="94" s="1"/>
  <c r="A113" i="94" s="1"/>
  <c r="A114" i="94" s="1"/>
  <c r="A117" i="94" s="1"/>
  <c r="A118" i="94" s="1"/>
  <c r="A119" i="94" s="1"/>
  <c r="A120" i="94" s="1"/>
  <c r="A121" i="94" s="1"/>
  <c r="A122" i="94" s="1"/>
  <c r="A123" i="94" s="1"/>
  <c r="A124" i="94" s="1"/>
  <c r="A125" i="94" s="1"/>
  <c r="A126" i="94" s="1"/>
  <c r="A127" i="94" s="1"/>
  <c r="A128" i="94" s="1"/>
  <c r="A129" i="94" s="1"/>
  <c r="A130" i="94" s="1"/>
  <c r="A131" i="94" s="1"/>
  <c r="A132" i="94" s="1"/>
  <c r="A133" i="94" s="1"/>
  <c r="A134" i="94" s="1"/>
  <c r="A135" i="94" s="1"/>
  <c r="A136" i="94" s="1"/>
  <c r="A137" i="94" s="1"/>
  <c r="A138" i="94" s="1"/>
  <c r="A139" i="94" s="1"/>
  <c r="A140" i="94" s="1"/>
  <c r="A141" i="94" s="1"/>
  <c r="A142" i="94" s="1"/>
  <c r="A143" i="94" s="1"/>
  <c r="A144" i="94" s="1"/>
  <c r="A145" i="94" s="1"/>
  <c r="A146" i="94" s="1"/>
  <c r="O172" i="94"/>
  <c r="N172" i="94"/>
  <c r="L172" i="94"/>
  <c r="H172" i="94"/>
  <c r="M172" i="94" s="1"/>
  <c r="O171" i="94"/>
  <c r="N171" i="94"/>
  <c r="L171" i="94"/>
  <c r="H171" i="94"/>
  <c r="K171" i="94" s="1"/>
  <c r="O170" i="94"/>
  <c r="N170" i="94"/>
  <c r="L170" i="94"/>
  <c r="H170" i="94"/>
  <c r="O169" i="94"/>
  <c r="N169" i="94"/>
  <c r="L169" i="94"/>
  <c r="H169" i="94"/>
  <c r="M169" i="94" s="1"/>
  <c r="O168" i="94"/>
  <c r="N168" i="94"/>
  <c r="L168" i="94"/>
  <c r="H168" i="94"/>
  <c r="M168" i="94" s="1"/>
  <c r="O167" i="94"/>
  <c r="N167" i="94"/>
  <c r="L167" i="94"/>
  <c r="H167" i="94"/>
  <c r="O166" i="94"/>
  <c r="N166" i="94"/>
  <c r="L166" i="94"/>
  <c r="H166" i="94"/>
  <c r="M166" i="94" s="1"/>
  <c r="O165" i="94"/>
  <c r="N165" i="94"/>
  <c r="L165" i="94"/>
  <c r="H165" i="94"/>
  <c r="K165" i="94" s="1"/>
  <c r="O164" i="94"/>
  <c r="N164" i="94"/>
  <c r="L164" i="94"/>
  <c r="H164" i="94"/>
  <c r="M164" i="94" s="1"/>
  <c r="O163" i="94"/>
  <c r="N163" i="94"/>
  <c r="L163" i="94"/>
  <c r="H163" i="94"/>
  <c r="K163" i="94" s="1"/>
  <c r="O162" i="94"/>
  <c r="N162" i="94"/>
  <c r="L162" i="94"/>
  <c r="M162" i="94"/>
  <c r="O161" i="94"/>
  <c r="N161" i="94"/>
  <c r="L161" i="94"/>
  <c r="H161" i="94"/>
  <c r="M161" i="94" s="1"/>
  <c r="O160" i="94"/>
  <c r="N160" i="94"/>
  <c r="L160" i="94"/>
  <c r="H160" i="94"/>
  <c r="K160" i="94" s="1"/>
  <c r="O159" i="94"/>
  <c r="N159" i="94"/>
  <c r="L159" i="94"/>
  <c r="H159" i="94"/>
  <c r="K159" i="94" s="1"/>
  <c r="O158" i="94"/>
  <c r="N158" i="94"/>
  <c r="L158" i="94"/>
  <c r="H158" i="94"/>
  <c r="M158" i="94" s="1"/>
  <c r="O157" i="94"/>
  <c r="N157" i="94"/>
  <c r="L157" i="94"/>
  <c r="H157" i="94"/>
  <c r="M157" i="94" s="1"/>
  <c r="O156" i="94"/>
  <c r="N156" i="94"/>
  <c r="L156" i="94"/>
  <c r="H156" i="94"/>
  <c r="M156" i="94" s="1"/>
  <c r="O155" i="94"/>
  <c r="N155" i="94"/>
  <c r="L155" i="94"/>
  <c r="O154" i="94"/>
  <c r="N154" i="94"/>
  <c r="L154" i="94"/>
  <c r="H154" i="94"/>
  <c r="M154" i="94" s="1"/>
  <c r="O153" i="94"/>
  <c r="N153" i="94"/>
  <c r="L153" i="94"/>
  <c r="H153" i="94"/>
  <c r="O151" i="94"/>
  <c r="N151" i="94"/>
  <c r="L151" i="94"/>
  <c r="H151" i="94"/>
  <c r="O146" i="94"/>
  <c r="N146" i="94"/>
  <c r="L146" i="94"/>
  <c r="H146" i="94"/>
  <c r="M146" i="94" s="1"/>
  <c r="O145" i="94"/>
  <c r="N145" i="94"/>
  <c r="H145" i="94"/>
  <c r="K145" i="94" s="1"/>
  <c r="L145" i="94"/>
  <c r="O144" i="94"/>
  <c r="N144" i="94"/>
  <c r="L144" i="94"/>
  <c r="H144" i="94"/>
  <c r="K144" i="94" s="1"/>
  <c r="O143" i="94"/>
  <c r="N143" i="94"/>
  <c r="L143" i="94"/>
  <c r="H143" i="94"/>
  <c r="K143" i="94" s="1"/>
  <c r="O142" i="94"/>
  <c r="N142" i="94"/>
  <c r="L142" i="94"/>
  <c r="H142" i="94"/>
  <c r="K142" i="94" s="1"/>
  <c r="O141" i="94"/>
  <c r="N141" i="94"/>
  <c r="L141" i="94"/>
  <c r="H141" i="94"/>
  <c r="O140" i="94"/>
  <c r="N140" i="94"/>
  <c r="L140" i="94"/>
  <c r="H140" i="94"/>
  <c r="K140" i="94" s="1"/>
  <c r="O139" i="94"/>
  <c r="N139" i="94"/>
  <c r="L139" i="94"/>
  <c r="H139" i="94"/>
  <c r="M139" i="94" s="1"/>
  <c r="O138" i="94"/>
  <c r="N138" i="94"/>
  <c r="L138" i="94"/>
  <c r="H138" i="94"/>
  <c r="M138" i="94" s="1"/>
  <c r="O137" i="94"/>
  <c r="N137" i="94"/>
  <c r="L137" i="94"/>
  <c r="H137" i="94"/>
  <c r="O136" i="94"/>
  <c r="N136" i="94"/>
  <c r="L136" i="94"/>
  <c r="H136" i="94"/>
  <c r="K136" i="94" s="1"/>
  <c r="O135" i="94"/>
  <c r="N135" i="94"/>
  <c r="L135" i="94"/>
  <c r="H135" i="94"/>
  <c r="O134" i="94"/>
  <c r="N134" i="94"/>
  <c r="L134" i="94"/>
  <c r="H134" i="94"/>
  <c r="O133" i="94"/>
  <c r="N133" i="94"/>
  <c r="L133" i="94"/>
  <c r="H133" i="94"/>
  <c r="M133" i="94" s="1"/>
  <c r="O132" i="94"/>
  <c r="N132" i="94"/>
  <c r="L132" i="94"/>
  <c r="H132" i="94"/>
  <c r="K132" i="94" s="1"/>
  <c r="O131" i="94"/>
  <c r="N131" i="94"/>
  <c r="L131" i="94"/>
  <c r="H131" i="94"/>
  <c r="M131" i="94" s="1"/>
  <c r="O130" i="94"/>
  <c r="N130" i="94"/>
  <c r="L130" i="94"/>
  <c r="H130" i="94"/>
  <c r="M130" i="94" s="1"/>
  <c r="O129" i="94"/>
  <c r="N129" i="94"/>
  <c r="H129" i="94"/>
  <c r="K129" i="94" s="1"/>
  <c r="L129" i="94"/>
  <c r="O128" i="94"/>
  <c r="N128" i="94"/>
  <c r="L128" i="94"/>
  <c r="H128" i="94"/>
  <c r="K128" i="94" s="1"/>
  <c r="O127" i="94"/>
  <c r="N127" i="94"/>
  <c r="L127" i="94"/>
  <c r="H127" i="94"/>
  <c r="M127" i="94" s="1"/>
  <c r="O126" i="94"/>
  <c r="N126" i="94"/>
  <c r="L126" i="94"/>
  <c r="H126" i="94"/>
  <c r="O125" i="94"/>
  <c r="N125" i="94"/>
  <c r="H125" i="94"/>
  <c r="M125" i="94" s="1"/>
  <c r="L125" i="94"/>
  <c r="O124" i="94"/>
  <c r="N124" i="94"/>
  <c r="L124" i="94"/>
  <c r="H124" i="94"/>
  <c r="K124" i="94" s="1"/>
  <c r="K31" i="97"/>
  <c r="K30" i="97"/>
  <c r="K14" i="97"/>
  <c r="A14" i="97"/>
  <c r="A15" i="97" s="1"/>
  <c r="A17" i="97" s="1"/>
  <c r="A19" i="97" s="1"/>
  <c r="A20" i="97" s="1"/>
  <c r="A21" i="97" s="1"/>
  <c r="A22" i="97" s="1"/>
  <c r="A24" i="97" s="1"/>
  <c r="K13" i="97"/>
  <c r="M13" i="101"/>
  <c r="N13" i="101"/>
  <c r="O13" i="101"/>
  <c r="M14" i="101"/>
  <c r="N14" i="101"/>
  <c r="O14" i="101"/>
  <c r="M15" i="101"/>
  <c r="N15" i="101"/>
  <c r="O15" i="101"/>
  <c r="N16" i="101"/>
  <c r="O16" i="101"/>
  <c r="M17" i="101"/>
  <c r="N17" i="101"/>
  <c r="O17" i="101"/>
  <c r="M18" i="101"/>
  <c r="N18" i="101"/>
  <c r="O18" i="101"/>
  <c r="M19" i="101"/>
  <c r="N19" i="101"/>
  <c r="O19" i="101"/>
  <c r="M20" i="101"/>
  <c r="N20" i="101"/>
  <c r="O20" i="101"/>
  <c r="M21" i="101"/>
  <c r="N21" i="101"/>
  <c r="O21" i="101"/>
  <c r="H22" i="101"/>
  <c r="K22" i="101" s="1"/>
  <c r="N22" i="101"/>
  <c r="O22" i="101"/>
  <c r="M23" i="101"/>
  <c r="N23" i="101"/>
  <c r="O23" i="101"/>
  <c r="M24" i="101"/>
  <c r="N24" i="101"/>
  <c r="O24" i="101"/>
  <c r="M25" i="101"/>
  <c r="N25" i="101"/>
  <c r="O25" i="101"/>
  <c r="N26" i="101"/>
  <c r="O26" i="101"/>
  <c r="M27" i="101"/>
  <c r="N27" i="101"/>
  <c r="O27" i="101"/>
  <c r="M30" i="101"/>
  <c r="N30" i="101"/>
  <c r="O30" i="101"/>
  <c r="M31" i="101"/>
  <c r="N31" i="101"/>
  <c r="O31" i="101"/>
  <c r="M32" i="101"/>
  <c r="N32" i="101"/>
  <c r="O32" i="101"/>
  <c r="M34" i="101"/>
  <c r="N34" i="101"/>
  <c r="O34" i="101"/>
  <c r="N35" i="101"/>
  <c r="O35" i="101"/>
  <c r="M36" i="101"/>
  <c r="N36" i="101"/>
  <c r="O36" i="101"/>
  <c r="L13" i="101"/>
  <c r="L14" i="101"/>
  <c r="L15" i="101"/>
  <c r="L16" i="101"/>
  <c r="L17" i="101"/>
  <c r="L18" i="101"/>
  <c r="L19" i="101"/>
  <c r="L20" i="101"/>
  <c r="L21" i="101"/>
  <c r="L23" i="101"/>
  <c r="L24" i="101"/>
  <c r="L25" i="101"/>
  <c r="L26" i="101"/>
  <c r="L27" i="101"/>
  <c r="L30" i="101"/>
  <c r="L31" i="101"/>
  <c r="L32" i="101"/>
  <c r="L34" i="101"/>
  <c r="L35" i="101"/>
  <c r="L36" i="101"/>
  <c r="A14" i="101"/>
  <c r="A15" i="101" s="1"/>
  <c r="A16" i="101" s="1"/>
  <c r="A17" i="101" s="1"/>
  <c r="A18" i="101" s="1"/>
  <c r="A19" i="101" s="1"/>
  <c r="A20" i="101" s="1"/>
  <c r="A21" i="101" s="1"/>
  <c r="A22" i="101" s="1"/>
  <c r="A23" i="101" s="1"/>
  <c r="A24" i="101" s="1"/>
  <c r="A25" i="101" s="1"/>
  <c r="A26" i="101" s="1"/>
  <c r="A27" i="101" s="1"/>
  <c r="K20" i="99"/>
  <c r="K13" i="99"/>
  <c r="K36" i="99"/>
  <c r="K35" i="99"/>
  <c r="K32" i="99"/>
  <c r="K60" i="99"/>
  <c r="K58" i="99"/>
  <c r="K55" i="99"/>
  <c r="K54" i="99"/>
  <c r="K51" i="99"/>
  <c r="K50" i="99"/>
  <c r="K49" i="99"/>
  <c r="K47" i="99"/>
  <c r="K40" i="99"/>
  <c r="K38" i="99"/>
  <c r="K31" i="99"/>
  <c r="K28" i="99"/>
  <c r="N13" i="105"/>
  <c r="N14" i="105"/>
  <c r="N15" i="105"/>
  <c r="P15" i="105" s="1"/>
  <c r="N16" i="105"/>
  <c r="N17" i="105"/>
  <c r="N18" i="105"/>
  <c r="N19" i="105"/>
  <c r="N20" i="105"/>
  <c r="N21" i="105"/>
  <c r="N22" i="105"/>
  <c r="N23" i="105"/>
  <c r="N24" i="105"/>
  <c r="N25" i="105"/>
  <c r="N26" i="105"/>
  <c r="N27" i="105"/>
  <c r="P27" i="105" s="1"/>
  <c r="N28" i="105"/>
  <c r="N29" i="105"/>
  <c r="N30" i="105"/>
  <c r="N31" i="105"/>
  <c r="N32" i="105"/>
  <c r="N33" i="105"/>
  <c r="N34" i="105"/>
  <c r="N36" i="105"/>
  <c r="N37" i="105"/>
  <c r="N38" i="105"/>
  <c r="N39" i="105"/>
  <c r="N40" i="105"/>
  <c r="N41" i="105"/>
  <c r="N42" i="105"/>
  <c r="N43" i="105"/>
  <c r="N44" i="105"/>
  <c r="N45" i="105"/>
  <c r="N46" i="105"/>
  <c r="N48" i="105"/>
  <c r="N49" i="105"/>
  <c r="N50" i="105"/>
  <c r="O13" i="105"/>
  <c r="O14" i="105"/>
  <c r="O15" i="105"/>
  <c r="O16" i="105"/>
  <c r="O17" i="105"/>
  <c r="O18" i="105"/>
  <c r="O19" i="105"/>
  <c r="O20" i="105"/>
  <c r="O21" i="105"/>
  <c r="O22" i="105"/>
  <c r="O23" i="105"/>
  <c r="O24" i="105"/>
  <c r="O25" i="105"/>
  <c r="O26" i="105"/>
  <c r="O27" i="105"/>
  <c r="O28" i="105"/>
  <c r="O29" i="105"/>
  <c r="O30" i="105"/>
  <c r="O31" i="105"/>
  <c r="O32" i="105"/>
  <c r="O33" i="105"/>
  <c r="O34" i="105"/>
  <c r="O36" i="105"/>
  <c r="O37" i="105"/>
  <c r="O38" i="105"/>
  <c r="O39" i="105"/>
  <c r="O40" i="105"/>
  <c r="O41" i="105"/>
  <c r="O42" i="105"/>
  <c r="O43" i="105"/>
  <c r="O44" i="105"/>
  <c r="O45" i="105"/>
  <c r="O46" i="105"/>
  <c r="O48" i="105"/>
  <c r="O49" i="105"/>
  <c r="O50" i="105"/>
  <c r="L13" i="105"/>
  <c r="L14" i="105"/>
  <c r="L15" i="105"/>
  <c r="L16" i="105"/>
  <c r="L17" i="105"/>
  <c r="L18" i="105"/>
  <c r="L19" i="105"/>
  <c r="L20" i="105"/>
  <c r="L21" i="105"/>
  <c r="L22" i="105"/>
  <c r="L23" i="105"/>
  <c r="L24" i="105"/>
  <c r="L25" i="105"/>
  <c r="L26" i="105"/>
  <c r="L27" i="105"/>
  <c r="L28" i="105"/>
  <c r="L29" i="105"/>
  <c r="L30" i="105"/>
  <c r="L31" i="105"/>
  <c r="L32" i="105"/>
  <c r="L33" i="105"/>
  <c r="L34" i="105"/>
  <c r="L36" i="105"/>
  <c r="L37" i="105"/>
  <c r="L38" i="105"/>
  <c r="L39" i="105"/>
  <c r="L40" i="105"/>
  <c r="L41" i="105"/>
  <c r="L42" i="105"/>
  <c r="L43" i="105"/>
  <c r="L44" i="105"/>
  <c r="L45" i="105"/>
  <c r="L46" i="105"/>
  <c r="L48" i="105"/>
  <c r="L49" i="105"/>
  <c r="L50" i="105"/>
  <c r="H13" i="105"/>
  <c r="M13" i="105" s="1"/>
  <c r="H14" i="105"/>
  <c r="K14" i="105" s="1"/>
  <c r="H15" i="105"/>
  <c r="M15" i="105" s="1"/>
  <c r="H16" i="105"/>
  <c r="M16" i="105" s="1"/>
  <c r="H17" i="105"/>
  <c r="M17" i="105" s="1"/>
  <c r="P17" i="105" s="1"/>
  <c r="H18" i="105"/>
  <c r="M18" i="105" s="1"/>
  <c r="H19" i="105"/>
  <c r="H20" i="105"/>
  <c r="M20" i="105" s="1"/>
  <c r="P20" i="105" s="1"/>
  <c r="H21" i="105"/>
  <c r="M21" i="105" s="1"/>
  <c r="H22" i="105"/>
  <c r="M22" i="105" s="1"/>
  <c r="H23" i="105"/>
  <c r="M23" i="105" s="1"/>
  <c r="H24" i="105"/>
  <c r="M24" i="105" s="1"/>
  <c r="H25" i="105"/>
  <c r="H26" i="105"/>
  <c r="M26" i="105" s="1"/>
  <c r="H27" i="105"/>
  <c r="M27" i="105" s="1"/>
  <c r="H28" i="105"/>
  <c r="M28" i="105" s="1"/>
  <c r="P28" i="105" s="1"/>
  <c r="H29" i="105"/>
  <c r="M29" i="105" s="1"/>
  <c r="P29" i="105" s="1"/>
  <c r="H30" i="105"/>
  <c r="M30" i="105" s="1"/>
  <c r="H31" i="105"/>
  <c r="M31" i="105" s="1"/>
  <c r="H32" i="105"/>
  <c r="M32" i="105" s="1"/>
  <c r="H33" i="105"/>
  <c r="M33" i="105" s="1"/>
  <c r="H34" i="105"/>
  <c r="M34" i="105" s="1"/>
  <c r="H36" i="105"/>
  <c r="M36" i="105" s="1"/>
  <c r="H37" i="105"/>
  <c r="M37" i="105" s="1"/>
  <c r="P37" i="105" s="1"/>
  <c r="H38" i="105"/>
  <c r="M38" i="105" s="1"/>
  <c r="H39" i="105"/>
  <c r="M39" i="105" s="1"/>
  <c r="H40" i="105"/>
  <c r="M40" i="105" s="1"/>
  <c r="H41" i="105"/>
  <c r="M41" i="105" s="1"/>
  <c r="H42" i="105"/>
  <c r="H43" i="105"/>
  <c r="M43" i="105" s="1"/>
  <c r="H44" i="105"/>
  <c r="M44" i="105" s="1"/>
  <c r="H45" i="105"/>
  <c r="M45" i="105" s="1"/>
  <c r="H46" i="105"/>
  <c r="M46" i="105" s="1"/>
  <c r="H48" i="105"/>
  <c r="K48" i="105" s="1"/>
  <c r="H49" i="105"/>
  <c r="M49" i="105" s="1"/>
  <c r="H50" i="105"/>
  <c r="M50" i="105"/>
  <c r="A14" i="96"/>
  <c r="A15" i="96" s="1"/>
  <c r="A16" i="96" s="1"/>
  <c r="A17" i="96" s="1"/>
  <c r="A18" i="96" s="1"/>
  <c r="A19" i="96" s="1"/>
  <c r="A20" i="96" s="1"/>
  <c r="A21" i="96" s="1"/>
  <c r="A22" i="96" s="1"/>
  <c r="A23" i="96" s="1"/>
  <c r="A24" i="96" s="1"/>
  <c r="A25" i="96" s="1"/>
  <c r="A27" i="96" s="1"/>
  <c r="A28" i="96" s="1"/>
  <c r="A29" i="96" s="1"/>
  <c r="A30" i="96" s="1"/>
  <c r="A31" i="96" s="1"/>
  <c r="A33" i="96" s="1"/>
  <c r="A34" i="96" s="1"/>
  <c r="A35" i="96" s="1"/>
  <c r="A36" i="96" s="1"/>
  <c r="A37" i="96" s="1"/>
  <c r="O37" i="96"/>
  <c r="N37" i="96"/>
  <c r="L37" i="96"/>
  <c r="H37" i="96"/>
  <c r="K37" i="96" s="1"/>
  <c r="O36" i="96"/>
  <c r="N36" i="96"/>
  <c r="L36" i="96"/>
  <c r="H36" i="96"/>
  <c r="K36" i="96" s="1"/>
  <c r="O35" i="96"/>
  <c r="N35" i="96"/>
  <c r="L35" i="96"/>
  <c r="H35" i="96"/>
  <c r="K35" i="96" s="1"/>
  <c r="O34" i="96"/>
  <c r="N34" i="96"/>
  <c r="L34" i="96"/>
  <c r="H34" i="96"/>
  <c r="K34" i="96" s="1"/>
  <c r="O33" i="96"/>
  <c r="N33" i="96"/>
  <c r="L33" i="96"/>
  <c r="H33" i="96"/>
  <c r="K33" i="96" s="1"/>
  <c r="O31" i="96"/>
  <c r="N31" i="96"/>
  <c r="L31" i="96"/>
  <c r="H31" i="96"/>
  <c r="M31" i="96" s="1"/>
  <c r="O30" i="96"/>
  <c r="N30" i="96"/>
  <c r="H30" i="96"/>
  <c r="K30" i="96" s="1"/>
  <c r="L30" i="96"/>
  <c r="O29" i="96"/>
  <c r="N29" i="96"/>
  <c r="L29" i="96"/>
  <c r="H29" i="96"/>
  <c r="K29" i="96" s="1"/>
  <c r="O28" i="96"/>
  <c r="N28" i="96"/>
  <c r="L28" i="96"/>
  <c r="H28" i="96"/>
  <c r="M28" i="96" s="1"/>
  <c r="O27" i="96"/>
  <c r="N27" i="96"/>
  <c r="L27" i="96"/>
  <c r="H27" i="96"/>
  <c r="M27" i="96" s="1"/>
  <c r="O26" i="96"/>
  <c r="N26" i="96"/>
  <c r="H26" i="96"/>
  <c r="M26" i="96" s="1"/>
  <c r="L26" i="96"/>
  <c r="O25" i="96"/>
  <c r="N25" i="96"/>
  <c r="L25" i="96"/>
  <c r="H25" i="96"/>
  <c r="K25" i="96" s="1"/>
  <c r="O24" i="96"/>
  <c r="N24" i="96"/>
  <c r="L24" i="96"/>
  <c r="H24" i="96"/>
  <c r="M24" i="96" s="1"/>
  <c r="O23" i="96"/>
  <c r="N23" i="96"/>
  <c r="L23" i="96"/>
  <c r="H23" i="96"/>
  <c r="M23" i="96" s="1"/>
  <c r="O22" i="96"/>
  <c r="N22" i="96"/>
  <c r="L22" i="96"/>
  <c r="H22" i="96"/>
  <c r="K22" i="96" s="1"/>
  <c r="O21" i="96"/>
  <c r="N21" i="96"/>
  <c r="L21" i="96"/>
  <c r="H21" i="96"/>
  <c r="M21" i="96" s="1"/>
  <c r="O20" i="96"/>
  <c r="N20" i="96"/>
  <c r="L20" i="96"/>
  <c r="H20" i="96"/>
  <c r="M20" i="96" s="1"/>
  <c r="L29" i="107"/>
  <c r="L28" i="107"/>
  <c r="L27" i="107"/>
  <c r="L26" i="107"/>
  <c r="K26" i="107"/>
  <c r="L25" i="107"/>
  <c r="L24" i="107"/>
  <c r="L23" i="107"/>
  <c r="L22" i="107"/>
  <c r="L21" i="107"/>
  <c r="L20" i="107"/>
  <c r="L19" i="107"/>
  <c r="K19" i="107"/>
  <c r="L18" i="107"/>
  <c r="L17" i="107"/>
  <c r="K17" i="107"/>
  <c r="L16" i="107"/>
  <c r="L15" i="107"/>
  <c r="L14" i="107"/>
  <c r="L13" i="107"/>
  <c r="L12" i="107"/>
  <c r="L13" i="106"/>
  <c r="L14" i="106"/>
  <c r="L15" i="106"/>
  <c r="L16" i="106"/>
  <c r="L17" i="106"/>
  <c r="L18" i="106"/>
  <c r="L19" i="106"/>
  <c r="L20" i="106"/>
  <c r="L21" i="106"/>
  <c r="L22" i="106"/>
  <c r="L23" i="106"/>
  <c r="L24" i="106"/>
  <c r="L25" i="106"/>
  <c r="L26" i="106"/>
  <c r="L27" i="106"/>
  <c r="L28" i="106"/>
  <c r="L29" i="106"/>
  <c r="L30" i="106"/>
  <c r="N13" i="106"/>
  <c r="N14" i="106"/>
  <c r="N15" i="106"/>
  <c r="N16" i="106"/>
  <c r="N17" i="106"/>
  <c r="N18" i="106"/>
  <c r="N19" i="106"/>
  <c r="N20" i="106"/>
  <c r="N21" i="106"/>
  <c r="N22" i="106"/>
  <c r="N23" i="106"/>
  <c r="N24" i="106"/>
  <c r="N25" i="106"/>
  <c r="N26" i="106"/>
  <c r="N27" i="106"/>
  <c r="N28" i="106"/>
  <c r="N29" i="106"/>
  <c r="N30" i="106"/>
  <c r="O13" i="106"/>
  <c r="O14" i="106"/>
  <c r="O15" i="106"/>
  <c r="O16" i="106"/>
  <c r="O17" i="106"/>
  <c r="O18" i="106"/>
  <c r="O19" i="106"/>
  <c r="O20" i="106"/>
  <c r="O21" i="106"/>
  <c r="O22" i="106"/>
  <c r="O23" i="106"/>
  <c r="O24" i="106"/>
  <c r="O25" i="106"/>
  <c r="O26" i="106"/>
  <c r="O27" i="106"/>
  <c r="O28" i="106"/>
  <c r="O29" i="106"/>
  <c r="O30" i="106"/>
  <c r="H13" i="106"/>
  <c r="M13" i="106" s="1"/>
  <c r="H14" i="106"/>
  <c r="K14" i="106" s="1"/>
  <c r="H15" i="106"/>
  <c r="M15" i="106" s="1"/>
  <c r="H16" i="106"/>
  <c r="M16" i="106" s="1"/>
  <c r="H17" i="106"/>
  <c r="M17" i="106" s="1"/>
  <c r="H18" i="106"/>
  <c r="K18" i="106" s="1"/>
  <c r="H19" i="106"/>
  <c r="K19" i="106" s="1"/>
  <c r="M19" i="106"/>
  <c r="H20" i="106"/>
  <c r="M20" i="106" s="1"/>
  <c r="H21" i="106"/>
  <c r="M21" i="106" s="1"/>
  <c r="H22" i="106"/>
  <c r="K22" i="106" s="1"/>
  <c r="H23" i="106"/>
  <c r="M23" i="106" s="1"/>
  <c r="H24" i="106"/>
  <c r="K24" i="106" s="1"/>
  <c r="H25" i="106"/>
  <c r="M25" i="106" s="1"/>
  <c r="H26" i="106"/>
  <c r="K26" i="106" s="1"/>
  <c r="H27" i="106"/>
  <c r="M27" i="106" s="1"/>
  <c r="H28" i="106"/>
  <c r="K28" i="106" s="1"/>
  <c r="H29" i="106"/>
  <c r="M29" i="106" s="1"/>
  <c r="H30" i="106"/>
  <c r="K30" i="106" s="1"/>
  <c r="K23" i="106"/>
  <c r="K20" i="107"/>
  <c r="K18" i="107"/>
  <c r="K14" i="107"/>
  <c r="K25" i="107"/>
  <c r="K21" i="106"/>
  <c r="A14" i="105"/>
  <c r="A15" i="105" s="1"/>
  <c r="A16" i="105" s="1"/>
  <c r="A17" i="105" s="1"/>
  <c r="A18" i="105" s="1"/>
  <c r="A19" i="105" s="1"/>
  <c r="A20" i="105" s="1"/>
  <c r="A21" i="105" s="1"/>
  <c r="A22" i="105" s="1"/>
  <c r="A23" i="105" s="1"/>
  <c r="A24" i="105" s="1"/>
  <c r="A25" i="105" s="1"/>
  <c r="A26" i="105" s="1"/>
  <c r="A27" i="105" s="1"/>
  <c r="A28" i="105" s="1"/>
  <c r="A29" i="105" s="1"/>
  <c r="A30" i="105" s="1"/>
  <c r="A31" i="105" s="1"/>
  <c r="A32" i="105" s="1"/>
  <c r="A33" i="105" s="1"/>
  <c r="A34" i="105" s="1"/>
  <c r="A36" i="105" s="1"/>
  <c r="A37" i="105" s="1"/>
  <c r="A38" i="105" s="1"/>
  <c r="A39" i="105" s="1"/>
  <c r="A40" i="105" s="1"/>
  <c r="A41" i="105" s="1"/>
  <c r="A42" i="105" s="1"/>
  <c r="A43" i="105" s="1"/>
  <c r="A44" i="105" s="1"/>
  <c r="A45" i="105" s="1"/>
  <c r="A46" i="105" s="1"/>
  <c r="A48" i="105" s="1"/>
  <c r="A49" i="105" s="1"/>
  <c r="A50" i="105" s="1"/>
  <c r="K50" i="105"/>
  <c r="K49" i="105"/>
  <c r="K41" i="105"/>
  <c r="K28" i="105"/>
  <c r="K22" i="105"/>
  <c r="O18" i="93"/>
  <c r="N18" i="93"/>
  <c r="L18" i="93"/>
  <c r="H18" i="93"/>
  <c r="K18" i="93" s="1"/>
  <c r="O17" i="93"/>
  <c r="N17" i="93"/>
  <c r="L17" i="93"/>
  <c r="H17" i="93"/>
  <c r="M17" i="93" s="1"/>
  <c r="O16" i="93"/>
  <c r="N16" i="93"/>
  <c r="L16" i="93"/>
  <c r="H16" i="93"/>
  <c r="K16" i="93" s="1"/>
  <c r="K16" i="105"/>
  <c r="K21" i="105"/>
  <c r="K13" i="105"/>
  <c r="K40" i="105"/>
  <c r="K24" i="105"/>
  <c r="K29" i="105"/>
  <c r="K15" i="105"/>
  <c r="K23" i="105"/>
  <c r="K27" i="105"/>
  <c r="K31" i="105"/>
  <c r="O19" i="96"/>
  <c r="N19" i="96"/>
  <c r="L19" i="96"/>
  <c r="H19" i="96"/>
  <c r="M19" i="96" s="1"/>
  <c r="O18" i="96"/>
  <c r="N18" i="96"/>
  <c r="L18" i="96"/>
  <c r="H18" i="96"/>
  <c r="M18" i="96" s="1"/>
  <c r="O17" i="96"/>
  <c r="N17" i="96"/>
  <c r="L17" i="96"/>
  <c r="H17" i="96"/>
  <c r="M17" i="96" s="1"/>
  <c r="O16" i="96"/>
  <c r="N16" i="96"/>
  <c r="L16" i="96"/>
  <c r="H16" i="96"/>
  <c r="K16" i="96" s="1"/>
  <c r="O15" i="96"/>
  <c r="N15" i="96"/>
  <c r="L15" i="96"/>
  <c r="H15" i="96"/>
  <c r="M15" i="96" s="1"/>
  <c r="O14" i="96"/>
  <c r="N14" i="96"/>
  <c r="L14" i="96"/>
  <c r="H14" i="96"/>
  <c r="K14" i="96" s="1"/>
  <c r="O13" i="96"/>
  <c r="N13" i="96"/>
  <c r="L13" i="96"/>
  <c r="H13" i="96"/>
  <c r="M13" i="96" s="1"/>
  <c r="O14" i="68"/>
  <c r="N14" i="68"/>
  <c r="L14" i="68"/>
  <c r="H14" i="68"/>
  <c r="M14" i="68" s="1"/>
  <c r="O13" i="68"/>
  <c r="N13" i="68"/>
  <c r="L13" i="68"/>
  <c r="H13" i="68"/>
  <c r="K13" i="68" s="1"/>
  <c r="O15" i="93"/>
  <c r="N15" i="93"/>
  <c r="H15" i="93"/>
  <c r="M15" i="93" s="1"/>
  <c r="L15" i="93"/>
  <c r="O14" i="93"/>
  <c r="N14" i="93"/>
  <c r="L14" i="93"/>
  <c r="H14" i="93"/>
  <c r="M14" i="93" s="1"/>
  <c r="O13" i="93"/>
  <c r="N13" i="93"/>
  <c r="L13" i="93"/>
  <c r="L19" i="93" s="1"/>
  <c r="H26" i="2" s="1"/>
  <c r="H13" i="93"/>
  <c r="K13" i="93"/>
  <c r="O123" i="94"/>
  <c r="N123" i="94"/>
  <c r="L123" i="94"/>
  <c r="H123" i="94"/>
  <c r="M123" i="94" s="1"/>
  <c r="O122" i="94"/>
  <c r="N122" i="94"/>
  <c r="L122" i="94"/>
  <c r="H122" i="94"/>
  <c r="M122" i="94" s="1"/>
  <c r="O121" i="94"/>
  <c r="N121" i="94"/>
  <c r="L121" i="94"/>
  <c r="H121" i="94"/>
  <c r="M121" i="94" s="1"/>
  <c r="O120" i="94"/>
  <c r="N120" i="94"/>
  <c r="L120" i="94"/>
  <c r="H120" i="94"/>
  <c r="K120" i="94" s="1"/>
  <c r="O119" i="94"/>
  <c r="N119" i="94"/>
  <c r="L119" i="94"/>
  <c r="H119" i="94"/>
  <c r="M119" i="94" s="1"/>
  <c r="O118" i="94"/>
  <c r="N118" i="94"/>
  <c r="L118" i="94"/>
  <c r="H118" i="94"/>
  <c r="M118" i="94" s="1"/>
  <c r="O117" i="94"/>
  <c r="N117" i="94"/>
  <c r="L117" i="94"/>
  <c r="H117" i="94"/>
  <c r="M117" i="94" s="1"/>
  <c r="O114" i="94"/>
  <c r="N114" i="94"/>
  <c r="L114" i="94"/>
  <c r="H114" i="94"/>
  <c r="K114" i="94" s="1"/>
  <c r="O113" i="94"/>
  <c r="N113" i="94"/>
  <c r="L113" i="94"/>
  <c r="H113" i="94"/>
  <c r="M113" i="94" s="1"/>
  <c r="O112" i="94"/>
  <c r="N112" i="94"/>
  <c r="L112" i="94"/>
  <c r="H112" i="94"/>
  <c r="K112" i="94" s="1"/>
  <c r="O111" i="94"/>
  <c r="N111" i="94"/>
  <c r="L111" i="94"/>
  <c r="H111" i="94"/>
  <c r="M111" i="94" s="1"/>
  <c r="O110" i="94"/>
  <c r="N110" i="94"/>
  <c r="L110" i="94"/>
  <c r="H110" i="94"/>
  <c r="M110" i="94" s="1"/>
  <c r="O109" i="94"/>
  <c r="N109" i="94"/>
  <c r="L109" i="94"/>
  <c r="H109" i="94"/>
  <c r="M109" i="94" s="1"/>
  <c r="O108" i="94"/>
  <c r="N108" i="94"/>
  <c r="L108" i="94"/>
  <c r="H108" i="94"/>
  <c r="K108" i="94" s="1"/>
  <c r="O107" i="94"/>
  <c r="N107" i="94"/>
  <c r="L107" i="94"/>
  <c r="H107" i="94"/>
  <c r="K107" i="94" s="1"/>
  <c r="O106" i="94"/>
  <c r="N106" i="94"/>
  <c r="L106" i="94"/>
  <c r="H106" i="94"/>
  <c r="M106" i="94" s="1"/>
  <c r="O105" i="94"/>
  <c r="N105" i="94"/>
  <c r="L105" i="94"/>
  <c r="H105" i="94"/>
  <c r="M105" i="94" s="1"/>
  <c r="O104" i="94"/>
  <c r="N104" i="94"/>
  <c r="L104" i="94"/>
  <c r="H104" i="94"/>
  <c r="K104" i="94" s="1"/>
  <c r="O103" i="94"/>
  <c r="N103" i="94"/>
  <c r="L103" i="94"/>
  <c r="H103" i="94"/>
  <c r="M103" i="94" s="1"/>
  <c r="O102" i="94"/>
  <c r="N102" i="94"/>
  <c r="L102" i="94"/>
  <c r="H102" i="94"/>
  <c r="M102" i="94" s="1"/>
  <c r="O101" i="94"/>
  <c r="N101" i="94"/>
  <c r="L101" i="94"/>
  <c r="H101" i="94"/>
  <c r="K101" i="94" s="1"/>
  <c r="O100" i="94"/>
  <c r="N100" i="94"/>
  <c r="H100" i="94"/>
  <c r="K100" i="94" s="1"/>
  <c r="L100" i="94"/>
  <c r="O99" i="94"/>
  <c r="N99" i="94"/>
  <c r="L99" i="94"/>
  <c r="H99" i="94"/>
  <c r="M99" i="94" s="1"/>
  <c r="O98" i="94"/>
  <c r="N98" i="94"/>
  <c r="L98" i="94"/>
  <c r="H98" i="94"/>
  <c r="M98" i="94" s="1"/>
  <c r="O97" i="94"/>
  <c r="N97" i="94"/>
  <c r="L97" i="94"/>
  <c r="H97" i="94"/>
  <c r="K97" i="94" s="1"/>
  <c r="O96" i="94"/>
  <c r="N96" i="94"/>
  <c r="L96" i="94"/>
  <c r="H96" i="94"/>
  <c r="K96" i="94" s="1"/>
  <c r="O95" i="94"/>
  <c r="N95" i="94"/>
  <c r="L95" i="94"/>
  <c r="H95" i="94"/>
  <c r="M95" i="94" s="1"/>
  <c r="O94" i="94"/>
  <c r="N94" i="94"/>
  <c r="L94" i="94"/>
  <c r="H94" i="94"/>
  <c r="K94" i="94" s="1"/>
  <c r="O93" i="94"/>
  <c r="N93" i="94"/>
  <c r="L93" i="94"/>
  <c r="H93" i="94"/>
  <c r="M93" i="94" s="1"/>
  <c r="O91" i="94"/>
  <c r="N91" i="94"/>
  <c r="L91" i="94"/>
  <c r="H91" i="94"/>
  <c r="M91" i="94" s="1"/>
  <c r="O90" i="94"/>
  <c r="N90" i="94"/>
  <c r="L90" i="94"/>
  <c r="H90" i="94"/>
  <c r="M90" i="94" s="1"/>
  <c r="O89" i="94"/>
  <c r="N89" i="94"/>
  <c r="L89" i="94"/>
  <c r="H89" i="94"/>
  <c r="M89" i="94" s="1"/>
  <c r="O88" i="94"/>
  <c r="N88" i="94"/>
  <c r="H88" i="94"/>
  <c r="M88" i="94" s="1"/>
  <c r="L88" i="94"/>
  <c r="O87" i="94"/>
  <c r="N87" i="94"/>
  <c r="L87" i="94"/>
  <c r="H87" i="94"/>
  <c r="M87" i="94" s="1"/>
  <c r="O86" i="94"/>
  <c r="N86" i="94"/>
  <c r="L86" i="94"/>
  <c r="H86" i="94"/>
  <c r="O85" i="94"/>
  <c r="N85" i="94"/>
  <c r="L85" i="94"/>
  <c r="H85" i="94"/>
  <c r="M85" i="94" s="1"/>
  <c r="O84" i="94"/>
  <c r="N84" i="94"/>
  <c r="L84" i="94"/>
  <c r="H84" i="94"/>
  <c r="K84" i="94" s="1"/>
  <c r="O83" i="94"/>
  <c r="N83" i="94"/>
  <c r="L83" i="94"/>
  <c r="H83" i="94"/>
  <c r="K83" i="94" s="1"/>
  <c r="O82" i="94"/>
  <c r="N82" i="94"/>
  <c r="L82" i="94"/>
  <c r="H82" i="94"/>
  <c r="M82" i="94" s="1"/>
  <c r="O81" i="94"/>
  <c r="N81" i="94"/>
  <c r="L81" i="94"/>
  <c r="K81" i="94"/>
  <c r="O80" i="94"/>
  <c r="N80" i="94"/>
  <c r="L80" i="94"/>
  <c r="H80" i="94"/>
  <c r="K80" i="94" s="1"/>
  <c r="O78" i="94"/>
  <c r="N78" i="94"/>
  <c r="L78" i="94"/>
  <c r="H78" i="94"/>
  <c r="M78" i="94" s="1"/>
  <c r="O77" i="94"/>
  <c r="N77" i="94"/>
  <c r="L77" i="94"/>
  <c r="H77" i="94"/>
  <c r="M77" i="94" s="1"/>
  <c r="O76" i="94"/>
  <c r="N76" i="94"/>
  <c r="L76" i="94"/>
  <c r="H76" i="94"/>
  <c r="K76" i="94" s="1"/>
  <c r="O75" i="94"/>
  <c r="N75" i="94"/>
  <c r="L75" i="94"/>
  <c r="H75" i="94"/>
  <c r="M75" i="94" s="1"/>
  <c r="O74" i="94"/>
  <c r="N74" i="94"/>
  <c r="L74" i="94"/>
  <c r="H74" i="94"/>
  <c r="M74" i="94" s="1"/>
  <c r="O72" i="94"/>
  <c r="N72" i="94"/>
  <c r="L72" i="94"/>
  <c r="H72" i="94"/>
  <c r="K72" i="94" s="1"/>
  <c r="O71" i="94"/>
  <c r="N71" i="94"/>
  <c r="L71" i="94"/>
  <c r="H71" i="94"/>
  <c r="M71" i="94" s="1"/>
  <c r="O70" i="94"/>
  <c r="N70" i="94"/>
  <c r="L70" i="94"/>
  <c r="H70" i="94"/>
  <c r="M70" i="94" s="1"/>
  <c r="O67" i="94"/>
  <c r="N67" i="94"/>
  <c r="L67" i="94"/>
  <c r="H67" i="94"/>
  <c r="O66" i="94"/>
  <c r="N66" i="94"/>
  <c r="L66" i="94"/>
  <c r="H66" i="94"/>
  <c r="M66" i="94" s="1"/>
  <c r="O65" i="94"/>
  <c r="N65" i="94"/>
  <c r="L65" i="94"/>
  <c r="H65" i="94"/>
  <c r="M65" i="94" s="1"/>
  <c r="O64" i="94"/>
  <c r="N64" i="94"/>
  <c r="L64" i="94"/>
  <c r="H64" i="94"/>
  <c r="M64" i="94" s="1"/>
  <c r="O63" i="94"/>
  <c r="N63" i="94"/>
  <c r="L63" i="94"/>
  <c r="H63" i="94"/>
  <c r="M63" i="94" s="1"/>
  <c r="O61" i="94"/>
  <c r="N61" i="94"/>
  <c r="L61" i="94"/>
  <c r="H61" i="94"/>
  <c r="M61" i="94" s="1"/>
  <c r="O60" i="94"/>
  <c r="N60" i="94"/>
  <c r="L60" i="94"/>
  <c r="H60" i="94"/>
  <c r="K60" i="94" s="1"/>
  <c r="O59" i="94"/>
  <c r="N59" i="94"/>
  <c r="L59" i="94"/>
  <c r="H59" i="94"/>
  <c r="K59" i="94" s="1"/>
  <c r="O57" i="94"/>
  <c r="N57" i="94"/>
  <c r="L57" i="94"/>
  <c r="H57" i="94"/>
  <c r="K57" i="94" s="1"/>
  <c r="O56" i="94"/>
  <c r="N56" i="94"/>
  <c r="L56" i="94"/>
  <c r="H56" i="94"/>
  <c r="M56" i="94" s="1"/>
  <c r="O55" i="94"/>
  <c r="N55" i="94"/>
  <c r="L55" i="94"/>
  <c r="H55" i="94"/>
  <c r="O54" i="94"/>
  <c r="N54" i="94"/>
  <c r="L54" i="94"/>
  <c r="H54" i="94"/>
  <c r="M54" i="94" s="1"/>
  <c r="O53" i="94"/>
  <c r="N53" i="94"/>
  <c r="L53" i="94"/>
  <c r="H53" i="94"/>
  <c r="K53" i="94" s="1"/>
  <c r="O52" i="94"/>
  <c r="N52" i="94"/>
  <c r="L52" i="94"/>
  <c r="H52" i="94"/>
  <c r="K52" i="94" s="1"/>
  <c r="O51" i="94"/>
  <c r="N51" i="94"/>
  <c r="L51" i="94"/>
  <c r="H51" i="94"/>
  <c r="M51" i="94" s="1"/>
  <c r="O50" i="94"/>
  <c r="N50" i="94"/>
  <c r="L50" i="94"/>
  <c r="H50" i="94"/>
  <c r="M50" i="94" s="1"/>
  <c r="O48" i="94"/>
  <c r="N48" i="94"/>
  <c r="L48" i="94"/>
  <c r="H48" i="94"/>
  <c r="M48" i="94" s="1"/>
  <c r="O47" i="94"/>
  <c r="N47" i="94"/>
  <c r="L47" i="94"/>
  <c r="H47" i="94"/>
  <c r="M47" i="94" s="1"/>
  <c r="O46" i="94"/>
  <c r="N46" i="94"/>
  <c r="L46" i="94"/>
  <c r="H46" i="94"/>
  <c r="K46" i="94" s="1"/>
  <c r="O45" i="94"/>
  <c r="N45" i="94"/>
  <c r="L45" i="94"/>
  <c r="H45" i="94"/>
  <c r="O43" i="94"/>
  <c r="N43" i="94"/>
  <c r="L43" i="94"/>
  <c r="H43" i="94"/>
  <c r="K43" i="94" s="1"/>
  <c r="O42" i="94"/>
  <c r="N42" i="94"/>
  <c r="L42" i="94"/>
  <c r="H42" i="94"/>
  <c r="K42" i="94" s="1"/>
  <c r="O40" i="94"/>
  <c r="N40" i="94"/>
  <c r="L40" i="94"/>
  <c r="H40" i="94"/>
  <c r="M40" i="94" s="1"/>
  <c r="O36" i="94"/>
  <c r="N36" i="94"/>
  <c r="L36" i="94"/>
  <c r="H36" i="94"/>
  <c r="K36" i="94" s="1"/>
  <c r="O31" i="94"/>
  <c r="N31" i="94"/>
  <c r="L31" i="94"/>
  <c r="H31" i="94"/>
  <c r="M31" i="94" s="1"/>
  <c r="O30" i="94"/>
  <c r="N30" i="94"/>
  <c r="L30" i="94"/>
  <c r="H30" i="94"/>
  <c r="M30" i="94" s="1"/>
  <c r="O29" i="94"/>
  <c r="N29" i="94"/>
  <c r="L29" i="94"/>
  <c r="H29" i="94"/>
  <c r="K29" i="94" s="1"/>
  <c r="O28" i="94"/>
  <c r="N28" i="94"/>
  <c r="L28" i="94"/>
  <c r="H28" i="94"/>
  <c r="M28" i="94" s="1"/>
  <c r="O13" i="100"/>
  <c r="O14" i="100"/>
  <c r="O15" i="100"/>
  <c r="O20" i="100"/>
  <c r="O23" i="100"/>
  <c r="O27" i="100"/>
  <c r="N13" i="100"/>
  <c r="N14" i="100"/>
  <c r="N15" i="100"/>
  <c r="N20" i="100"/>
  <c r="N23" i="100"/>
  <c r="N27" i="100"/>
  <c r="L13" i="100"/>
  <c r="L14" i="100"/>
  <c r="L15" i="100"/>
  <c r="L20" i="100"/>
  <c r="L23" i="100"/>
  <c r="L27" i="100"/>
  <c r="M27" i="100"/>
  <c r="K27" i="100"/>
  <c r="H23" i="100"/>
  <c r="M23" i="100" s="1"/>
  <c r="H20" i="100"/>
  <c r="M20" i="100" s="1"/>
  <c r="H15" i="100"/>
  <c r="K15" i="100" s="1"/>
  <c r="H14" i="100"/>
  <c r="M14" i="100" s="1"/>
  <c r="H13" i="100"/>
  <c r="K13" i="100" s="1"/>
  <c r="K22" i="99"/>
  <c r="K17" i="99"/>
  <c r="K14" i="99"/>
  <c r="N16" i="102"/>
  <c r="F19" i="2" s="1"/>
  <c r="K25" i="99"/>
  <c r="K21" i="99"/>
  <c r="M13" i="93"/>
  <c r="K14" i="68"/>
  <c r="K24" i="99"/>
  <c r="O32" i="95"/>
  <c r="N32" i="95"/>
  <c r="L32" i="95"/>
  <c r="K32" i="95"/>
  <c r="O31" i="95"/>
  <c r="N31" i="95"/>
  <c r="L31" i="95"/>
  <c r="M31" i="95"/>
  <c r="O30" i="95"/>
  <c r="N30" i="95"/>
  <c r="L30" i="95"/>
  <c r="K30" i="95"/>
  <c r="O29" i="95"/>
  <c r="N29" i="95"/>
  <c r="L29" i="95"/>
  <c r="K29" i="95"/>
  <c r="O28" i="95"/>
  <c r="N28" i="95"/>
  <c r="L28" i="95"/>
  <c r="K28" i="95"/>
  <c r="O27" i="95"/>
  <c r="N27" i="95"/>
  <c r="L27" i="95"/>
  <c r="M27" i="95"/>
  <c r="O26" i="95"/>
  <c r="N26" i="95"/>
  <c r="L26" i="95"/>
  <c r="K26" i="95"/>
  <c r="O25" i="95"/>
  <c r="N25" i="95"/>
  <c r="L25" i="95"/>
  <c r="K25" i="95"/>
  <c r="O24" i="95"/>
  <c r="N24" i="95"/>
  <c r="L24" i="95"/>
  <c r="H24" i="95"/>
  <c r="K24" i="95" s="1"/>
  <c r="O23" i="95"/>
  <c r="N23" i="95"/>
  <c r="L23" i="95"/>
  <c r="H23" i="95"/>
  <c r="M23" i="95" s="1"/>
  <c r="O22" i="95"/>
  <c r="N22" i="95"/>
  <c r="L22" i="95"/>
  <c r="M22" i="95"/>
  <c r="O21" i="95"/>
  <c r="N21" i="95"/>
  <c r="L21" i="95"/>
  <c r="K21" i="95"/>
  <c r="O20" i="95"/>
  <c r="N20" i="95"/>
  <c r="L20" i="95"/>
  <c r="K20" i="95"/>
  <c r="O19" i="95"/>
  <c r="N19" i="95"/>
  <c r="L19" i="95"/>
  <c r="H19" i="95"/>
  <c r="M19" i="95" s="1"/>
  <c r="O18" i="95"/>
  <c r="N18" i="95"/>
  <c r="L18" i="95"/>
  <c r="H18" i="95"/>
  <c r="K18" i="95" s="1"/>
  <c r="O17" i="95"/>
  <c r="N17" i="95"/>
  <c r="L17" i="95"/>
  <c r="H17" i="95"/>
  <c r="M17" i="95" s="1"/>
  <c r="O16" i="95"/>
  <c r="N16" i="95"/>
  <c r="L16" i="95"/>
  <c r="H16" i="95"/>
  <c r="K16" i="95" s="1"/>
  <c r="O15" i="95"/>
  <c r="N15" i="95"/>
  <c r="L15" i="95"/>
  <c r="H15" i="95"/>
  <c r="M15" i="95" s="1"/>
  <c r="O14" i="95"/>
  <c r="N14" i="95"/>
  <c r="L14" i="95"/>
  <c r="H14" i="95"/>
  <c r="M14" i="95" s="1"/>
  <c r="O13" i="95"/>
  <c r="N13" i="95"/>
  <c r="L13" i="95"/>
  <c r="H13" i="95"/>
  <c r="K13" i="95" s="1"/>
  <c r="O12" i="95"/>
  <c r="N12" i="95"/>
  <c r="L12" i="95"/>
  <c r="H12" i="95"/>
  <c r="M12" i="95" s="1"/>
  <c r="N15" i="68"/>
  <c r="F27" i="2" s="1"/>
  <c r="K20" i="97" l="1"/>
  <c r="K16" i="106"/>
  <c r="M16" i="95"/>
  <c r="O30" i="107"/>
  <c r="G30" i="2" s="1"/>
  <c r="K24" i="107"/>
  <c r="K16" i="107"/>
  <c r="K15" i="96"/>
  <c r="M37" i="96"/>
  <c r="P37" i="96" s="1"/>
  <c r="K18" i="96"/>
  <c r="M14" i="96"/>
  <c r="K17" i="96"/>
  <c r="P44" i="105"/>
  <c r="P43" i="105"/>
  <c r="P26" i="105"/>
  <c r="P18" i="105"/>
  <c r="P36" i="105"/>
  <c r="K30" i="105"/>
  <c r="K38" i="105"/>
  <c r="P46" i="105"/>
  <c r="P38" i="105"/>
  <c r="P21" i="105"/>
  <c r="P13" i="105"/>
  <c r="O19" i="93"/>
  <c r="G26" i="2" s="1"/>
  <c r="P15" i="93"/>
  <c r="K33" i="104"/>
  <c r="K22" i="109"/>
  <c r="M17" i="109"/>
  <c r="P55" i="99"/>
  <c r="P46" i="99"/>
  <c r="P31" i="99"/>
  <c r="P29" i="100"/>
  <c r="K19" i="100"/>
  <c r="K44" i="99"/>
  <c r="O32" i="99"/>
  <c r="K56" i="99"/>
  <c r="P30" i="97"/>
  <c r="K19" i="96"/>
  <c r="P20" i="100"/>
  <c r="K26" i="105"/>
  <c r="K29" i="106"/>
  <c r="K46" i="99"/>
  <c r="K34" i="97"/>
  <c r="L32" i="99"/>
  <c r="P34" i="99"/>
  <c r="P28" i="99"/>
  <c r="K15" i="107"/>
  <c r="N173" i="94"/>
  <c r="F25" i="2" s="1"/>
  <c r="L15" i="68"/>
  <c r="H27" i="2" s="1"/>
  <c r="L38" i="96"/>
  <c r="H29" i="2" s="1"/>
  <c r="K43" i="105"/>
  <c r="K34" i="105"/>
  <c r="K29" i="107"/>
  <c r="M30" i="106"/>
  <c r="P30" i="106" s="1"/>
  <c r="M33" i="96"/>
  <c r="P33" i="96" s="1"/>
  <c r="P41" i="105"/>
  <c r="K33" i="99"/>
  <c r="P33" i="97"/>
  <c r="N30" i="107"/>
  <c r="F30" i="2" s="1"/>
  <c r="K15" i="102"/>
  <c r="K16" i="99"/>
  <c r="K15" i="99"/>
  <c r="M13" i="100"/>
  <c r="O173" i="94"/>
  <c r="G25" i="2" s="1"/>
  <c r="N38" i="96"/>
  <c r="F29" i="2" s="1"/>
  <c r="K17" i="105"/>
  <c r="K13" i="106"/>
  <c r="K28" i="107"/>
  <c r="K28" i="96"/>
  <c r="P22" i="107"/>
  <c r="P35" i="99"/>
  <c r="P53" i="99"/>
  <c r="O31" i="100"/>
  <c r="G17" i="2" s="1"/>
  <c r="O38" i="96"/>
  <c r="G29" i="2" s="1"/>
  <c r="K33" i="105"/>
  <c r="K12" i="107"/>
  <c r="P22" i="105"/>
  <c r="K19" i="97"/>
  <c r="L55" i="104"/>
  <c r="O16" i="102"/>
  <c r="G19" i="2" s="1"/>
  <c r="D19" i="2" s="1"/>
  <c r="L173" i="94"/>
  <c r="H25" i="2" s="1"/>
  <c r="K14" i="93"/>
  <c r="O15" i="68"/>
  <c r="G27" i="2" s="1"/>
  <c r="P15" i="106"/>
  <c r="K27" i="99"/>
  <c r="M13" i="68"/>
  <c r="P13" i="68" s="1"/>
  <c r="K13" i="96"/>
  <c r="K39" i="105"/>
  <c r="K18" i="105"/>
  <c r="K45" i="105"/>
  <c r="P16" i="106"/>
  <c r="K21" i="100"/>
  <c r="A47" i="95"/>
  <c r="A48" i="95" s="1"/>
  <c r="A49" i="95" s="1"/>
  <c r="A50" i="95" s="1"/>
  <c r="A51" i="95" s="1"/>
  <c r="A52" i="95" s="1"/>
  <c r="M52" i="95"/>
  <c r="P52" i="95" s="1"/>
  <c r="K27" i="95"/>
  <c r="M24" i="95"/>
  <c r="P24" i="95" s="1"/>
  <c r="K35" i="95"/>
  <c r="M32" i="95"/>
  <c r="P32" i="95" s="1"/>
  <c r="K50" i="95"/>
  <c r="P17" i="99"/>
  <c r="K121" i="94"/>
  <c r="M15" i="68"/>
  <c r="E27" i="2" s="1"/>
  <c r="D27" i="2" s="1"/>
  <c r="P18" i="96"/>
  <c r="K44" i="105"/>
  <c r="K21" i="107"/>
  <c r="P17" i="106"/>
  <c r="K48" i="99"/>
  <c r="K53" i="99"/>
  <c r="K57" i="99"/>
  <c r="P36" i="95"/>
  <c r="P35" i="95"/>
  <c r="P41" i="95"/>
  <c r="P50" i="95"/>
  <c r="L36" i="97"/>
  <c r="P14" i="107"/>
  <c r="M13" i="102"/>
  <c r="M16" i="102" s="1"/>
  <c r="E19" i="2" s="1"/>
  <c r="P17" i="109"/>
  <c r="N37" i="101"/>
  <c r="F16" i="2" s="1"/>
  <c r="K20" i="105"/>
  <c r="K32" i="105"/>
  <c r="K37" i="105"/>
  <c r="L30" i="107"/>
  <c r="H30" i="2" s="1"/>
  <c r="K31" i="96"/>
  <c r="M29" i="96"/>
  <c r="P29" i="96" s="1"/>
  <c r="P26" i="96"/>
  <c r="K18" i="99"/>
  <c r="K39" i="99"/>
  <c r="K34" i="99"/>
  <c r="K33" i="97"/>
  <c r="P35" i="97"/>
  <c r="K13" i="104"/>
  <c r="P21" i="99"/>
  <c r="L25" i="109"/>
  <c r="P13" i="93"/>
  <c r="M28" i="95"/>
  <c r="P28" i="95" s="1"/>
  <c r="K15" i="95"/>
  <c r="L53" i="95"/>
  <c r="H32" i="2" s="1"/>
  <c r="M101" i="94"/>
  <c r="P14" i="96"/>
  <c r="K103" i="94"/>
  <c r="K23" i="99"/>
  <c r="P14" i="100"/>
  <c r="K23" i="100"/>
  <c r="K12" i="95"/>
  <c r="K106" i="94"/>
  <c r="M15" i="100"/>
  <c r="K46" i="105"/>
  <c r="K27" i="107"/>
  <c r="K13" i="107"/>
  <c r="P29" i="106"/>
  <c r="M18" i="106"/>
  <c r="P18" i="106" s="1"/>
  <c r="K22" i="107"/>
  <c r="K27" i="96"/>
  <c r="M25" i="96"/>
  <c r="P25" i="96" s="1"/>
  <c r="P45" i="105"/>
  <c r="L51" i="105"/>
  <c r="H28" i="2" s="1"/>
  <c r="P18" i="101"/>
  <c r="O37" i="101"/>
  <c r="K21" i="97"/>
  <c r="M47" i="95"/>
  <c r="P47" i="95" s="1"/>
  <c r="K37" i="95"/>
  <c r="M40" i="95"/>
  <c r="P40" i="95" s="1"/>
  <c r="P34" i="97"/>
  <c r="K22" i="104"/>
  <c r="P29" i="104"/>
  <c r="P20" i="104"/>
  <c r="P20" i="107"/>
  <c r="L31" i="100"/>
  <c r="P21" i="100"/>
  <c r="P20" i="99"/>
  <c r="P30" i="103"/>
  <c r="P15" i="102"/>
  <c r="L63" i="99"/>
  <c r="H18" i="2" s="1"/>
  <c r="P29" i="99"/>
  <c r="O63" i="99"/>
  <c r="G18" i="2" s="1"/>
  <c r="K99" i="94"/>
  <c r="M84" i="94"/>
  <c r="P31" i="101"/>
  <c r="M16" i="96"/>
  <c r="M34" i="96"/>
  <c r="P34" i="96" s="1"/>
  <c r="P24" i="99"/>
  <c r="M35" i="103"/>
  <c r="E20" i="2" s="1"/>
  <c r="K25" i="106"/>
  <c r="P20" i="96"/>
  <c r="P19" i="100"/>
  <c r="P23" i="99"/>
  <c r="P23" i="95"/>
  <c r="M18" i="93"/>
  <c r="P18" i="93" s="1"/>
  <c r="K20" i="106"/>
  <c r="M26" i="106"/>
  <c r="P26" i="106" s="1"/>
  <c r="P18" i="107"/>
  <c r="P15" i="99"/>
  <c r="K24" i="109"/>
  <c r="A20" i="109"/>
  <c r="A21" i="109" s="1"/>
  <c r="A22" i="109" s="1"/>
  <c r="A24" i="109" s="1"/>
  <c r="K20" i="100"/>
  <c r="P34" i="105"/>
  <c r="M14" i="105"/>
  <c r="K29" i="100"/>
  <c r="P14" i="99"/>
  <c r="K61" i="99"/>
  <c r="P14" i="93"/>
  <c r="A148" i="94"/>
  <c r="A149" i="94" s="1"/>
  <c r="A150" i="94" s="1"/>
  <c r="A151" i="94" s="1"/>
  <c r="A153" i="94" s="1"/>
  <c r="A154" i="94" s="1"/>
  <c r="A155" i="94" s="1"/>
  <c r="A156" i="94" s="1"/>
  <c r="A157" i="94" s="1"/>
  <c r="A158" i="94" s="1"/>
  <c r="A159" i="94" s="1"/>
  <c r="A160" i="94" s="1"/>
  <c r="A161" i="94" s="1"/>
  <c r="A162" i="94" s="1"/>
  <c r="A163" i="94" s="1"/>
  <c r="A164" i="94" s="1"/>
  <c r="A165" i="94" s="1"/>
  <c r="A166" i="94" s="1"/>
  <c r="A167" i="94" s="1"/>
  <c r="A168" i="94" s="1"/>
  <c r="A169" i="94" s="1"/>
  <c r="A170" i="94" s="1"/>
  <c r="A171" i="94" s="1"/>
  <c r="A172" i="94" s="1"/>
  <c r="K23" i="104"/>
  <c r="K15" i="109"/>
  <c r="K14" i="95"/>
  <c r="K21" i="96"/>
  <c r="M48" i="105"/>
  <c r="P48" i="105" s="1"/>
  <c r="M30" i="100"/>
  <c r="P30" i="100" s="1"/>
  <c r="P22" i="95"/>
  <c r="P13" i="100"/>
  <c r="P23" i="100"/>
  <c r="K17" i="93"/>
  <c r="P13" i="97"/>
  <c r="P13" i="102"/>
  <c r="M28" i="106"/>
  <c r="P28" i="106" s="1"/>
  <c r="P23" i="106"/>
  <c r="P39" i="105"/>
  <c r="P30" i="105"/>
  <c r="P29" i="107"/>
  <c r="P19" i="107"/>
  <c r="M24" i="100"/>
  <c r="P24" i="100" s="1"/>
  <c r="P25" i="99"/>
  <c r="K18" i="109"/>
  <c r="P21" i="109"/>
  <c r="K13" i="109"/>
  <c r="M160" i="94"/>
  <c r="P160" i="94" s="1"/>
  <c r="K61" i="94"/>
  <c r="K105" i="94"/>
  <c r="K93" i="94"/>
  <c r="K123" i="94"/>
  <c r="K122" i="94"/>
  <c r="K102" i="94"/>
  <c r="M104" i="94"/>
  <c r="P104" i="94" s="1"/>
  <c r="K111" i="94"/>
  <c r="K90" i="94"/>
  <c r="K119" i="94"/>
  <c r="K118" i="94"/>
  <c r="K110" i="94"/>
  <c r="K77" i="94"/>
  <c r="M108" i="94"/>
  <c r="M112" i="94"/>
  <c r="P112" i="94" s="1"/>
  <c r="K95" i="94"/>
  <c r="M120" i="94"/>
  <c r="P120" i="94" s="1"/>
  <c r="K168" i="94"/>
  <c r="K166" i="94"/>
  <c r="P48" i="94"/>
  <c r="K158" i="94"/>
  <c r="P51" i="94"/>
  <c r="P65" i="94"/>
  <c r="P71" i="94"/>
  <c r="P78" i="94"/>
  <c r="P106" i="94"/>
  <c r="K161" i="94"/>
  <c r="K172" i="94"/>
  <c r="K133" i="94"/>
  <c r="P118" i="94"/>
  <c r="K131" i="94"/>
  <c r="P27" i="95"/>
  <c r="P31" i="95"/>
  <c r="P14" i="68"/>
  <c r="M16" i="93"/>
  <c r="P16" i="93" s="1"/>
  <c r="N19" i="93"/>
  <c r="F26" i="2" s="1"/>
  <c r="K15" i="106"/>
  <c r="K17" i="106"/>
  <c r="M24" i="106"/>
  <c r="P24" i="106" s="1"/>
  <c r="M22" i="106"/>
  <c r="P22" i="106" s="1"/>
  <c r="N32" i="106"/>
  <c r="F33" i="2" s="1"/>
  <c r="L32" i="106"/>
  <c r="H33" i="2" s="1"/>
  <c r="P27" i="96"/>
  <c r="M36" i="96"/>
  <c r="P36" i="96" s="1"/>
  <c r="P50" i="105"/>
  <c r="P32" i="105"/>
  <c r="O51" i="105"/>
  <c r="G28" i="2" s="1"/>
  <c r="P36" i="101"/>
  <c r="P44" i="95"/>
  <c r="H21" i="2"/>
  <c r="P47" i="104"/>
  <c r="P15" i="107"/>
  <c r="P12" i="107"/>
  <c r="P35" i="104"/>
  <c r="P23" i="104"/>
  <c r="H20" i="2"/>
  <c r="P58" i="99"/>
  <c r="P54" i="99"/>
  <c r="P49" i="99"/>
  <c r="P40" i="99"/>
  <c r="O35" i="103"/>
  <c r="G20" i="2" s="1"/>
  <c r="P34" i="103"/>
  <c r="M62" i="99"/>
  <c r="P62" i="99" s="1"/>
  <c r="K22" i="95"/>
  <c r="P15" i="100"/>
  <c r="P40" i="105"/>
  <c r="P31" i="105"/>
  <c r="P23" i="105"/>
  <c r="P33" i="95"/>
  <c r="P31" i="97"/>
  <c r="P16" i="107"/>
  <c r="P18" i="100"/>
  <c r="P12" i="100"/>
  <c r="P22" i="100"/>
  <c r="A37" i="104"/>
  <c r="A38" i="104" s="1"/>
  <c r="A39" i="104" s="1"/>
  <c r="A40" i="104" s="1"/>
  <c r="A45" i="104" s="1"/>
  <c r="A46" i="104" s="1"/>
  <c r="A47" i="104" s="1"/>
  <c r="A48" i="104" s="1"/>
  <c r="A53" i="104" s="1"/>
  <c r="A54" i="104" s="1"/>
  <c r="P18" i="99"/>
  <c r="P57" i="99"/>
  <c r="P48" i="99"/>
  <c r="P39" i="99"/>
  <c r="O25" i="109"/>
  <c r="G22" i="2" s="1"/>
  <c r="K23" i="95"/>
  <c r="K14" i="100"/>
  <c r="K19" i="95"/>
  <c r="M20" i="95"/>
  <c r="P20" i="95" s="1"/>
  <c r="P15" i="95"/>
  <c r="P17" i="95"/>
  <c r="M18" i="95"/>
  <c r="P18" i="95" s="1"/>
  <c r="M72" i="94"/>
  <c r="P72" i="94" s="1"/>
  <c r="K66" i="94"/>
  <c r="K70" i="94"/>
  <c r="P27" i="100"/>
  <c r="N31" i="100"/>
  <c r="F17" i="2" s="1"/>
  <c r="P13" i="96"/>
  <c r="P19" i="96"/>
  <c r="P21" i="106"/>
  <c r="K20" i="96"/>
  <c r="P21" i="96"/>
  <c r="P23" i="96"/>
  <c r="P24" i="96"/>
  <c r="P31" i="96"/>
  <c r="P34" i="101"/>
  <c r="P30" i="101"/>
  <c r="P27" i="101"/>
  <c r="P20" i="101"/>
  <c r="M165" i="94"/>
  <c r="P165" i="94" s="1"/>
  <c r="P166" i="94"/>
  <c r="K41" i="95"/>
  <c r="K43" i="95"/>
  <c r="P37" i="95"/>
  <c r="P51" i="95"/>
  <c r="P21" i="97"/>
  <c r="P15" i="97"/>
  <c r="K48" i="104"/>
  <c r="K29" i="104"/>
  <c r="P28" i="104"/>
  <c r="P28" i="107"/>
  <c r="P17" i="107"/>
  <c r="K22" i="100"/>
  <c r="N32" i="99"/>
  <c r="P32" i="99" s="1"/>
  <c r="P56" i="99"/>
  <c r="P51" i="99"/>
  <c r="P47" i="99"/>
  <c r="P38" i="99"/>
  <c r="P33" i="99"/>
  <c r="P22" i="99"/>
  <c r="P61" i="99"/>
  <c r="K14" i="109"/>
  <c r="K16" i="109"/>
  <c r="P14" i="109"/>
  <c r="K15" i="93"/>
  <c r="P15" i="96"/>
  <c r="P17" i="96"/>
  <c r="P25" i="106"/>
  <c r="P20" i="106"/>
  <c r="P13" i="106"/>
  <c r="P19" i="106"/>
  <c r="M22" i="96"/>
  <c r="P22" i="96" s="1"/>
  <c r="K26" i="96"/>
  <c r="P33" i="105"/>
  <c r="O55" i="104"/>
  <c r="G23" i="2" s="1"/>
  <c r="P44" i="99"/>
  <c r="P60" i="99"/>
  <c r="P50" i="99"/>
  <c r="P36" i="99"/>
  <c r="P27" i="99"/>
  <c r="N35" i="103"/>
  <c r="F20" i="2" s="1"/>
  <c r="P15" i="109"/>
  <c r="P32" i="101"/>
  <c r="A28" i="101"/>
  <c r="A30" i="101" s="1"/>
  <c r="A31" i="101" s="1"/>
  <c r="A32" i="101" s="1"/>
  <c r="A34" i="101" s="1"/>
  <c r="A35" i="101" s="1"/>
  <c r="A36" i="101" s="1"/>
  <c r="P25" i="101"/>
  <c r="P17" i="101"/>
  <c r="P23" i="101"/>
  <c r="P19" i="101"/>
  <c r="P14" i="101"/>
  <c r="O53" i="95"/>
  <c r="G32" i="2" s="1"/>
  <c r="N53" i="95"/>
  <c r="F32" i="2" s="1"/>
  <c r="M26" i="95"/>
  <c r="P26" i="95" s="1"/>
  <c r="K33" i="95"/>
  <c r="K39" i="95"/>
  <c r="P14" i="95"/>
  <c r="P16" i="95"/>
  <c r="K44" i="95"/>
  <c r="M30" i="95"/>
  <c r="P30" i="95" s="1"/>
  <c r="P39" i="95"/>
  <c r="P19" i="95"/>
  <c r="K15" i="97"/>
  <c r="P20" i="97"/>
  <c r="K35" i="97"/>
  <c r="O36" i="97"/>
  <c r="G35" i="2" s="1"/>
  <c r="A25" i="97"/>
  <c r="M22" i="97"/>
  <c r="P22" i="97" s="1"/>
  <c r="P19" i="97"/>
  <c r="P53" i="104"/>
  <c r="P45" i="104"/>
  <c r="K45" i="104"/>
  <c r="P33" i="104"/>
  <c r="K20" i="104"/>
  <c r="M30" i="104"/>
  <c r="P30" i="104" s="1"/>
  <c r="K35" i="104"/>
  <c r="P19" i="104"/>
  <c r="N25" i="109"/>
  <c r="F22" i="2" s="1"/>
  <c r="P16" i="109"/>
  <c r="P24" i="109"/>
  <c r="P20" i="109"/>
  <c r="P18" i="109"/>
  <c r="H22" i="2"/>
  <c r="P22" i="109"/>
  <c r="K130" i="94"/>
  <c r="M124" i="94"/>
  <c r="P124" i="94" s="1"/>
  <c r="K164" i="94"/>
  <c r="M76" i="94"/>
  <c r="P76" i="94" s="1"/>
  <c r="K98" i="94"/>
  <c r="K47" i="94"/>
  <c r="K54" i="94"/>
  <c r="M171" i="94"/>
  <c r="P171" i="94" s="1"/>
  <c r="K169" i="94"/>
  <c r="P101" i="94"/>
  <c r="M53" i="94"/>
  <c r="P53" i="94" s="1"/>
  <c r="P130" i="94"/>
  <c r="P99" i="94"/>
  <c r="P109" i="94"/>
  <c r="P111" i="94"/>
  <c r="P113" i="94"/>
  <c r="P123" i="94"/>
  <c r="M163" i="94"/>
  <c r="P163" i="94" s="1"/>
  <c r="P50" i="94"/>
  <c r="P138" i="94"/>
  <c r="P161" i="94"/>
  <c r="M96" i="94"/>
  <c r="P96" i="94" s="1"/>
  <c r="K74" i="94"/>
  <c r="M36" i="94"/>
  <c r="P36" i="94" s="1"/>
  <c r="P102" i="94"/>
  <c r="M159" i="94"/>
  <c r="P159" i="94" s="1"/>
  <c r="K89" i="94"/>
  <c r="M57" i="94"/>
  <c r="P57" i="94" s="1"/>
  <c r="K87" i="94"/>
  <c r="M29" i="94"/>
  <c r="P29" i="94" s="1"/>
  <c r="K157" i="94"/>
  <c r="K85" i="94"/>
  <c r="K48" i="94"/>
  <c r="M155" i="94"/>
  <c r="P155" i="94" s="1"/>
  <c r="K91" i="94"/>
  <c r="K71" i="94"/>
  <c r="P95" i="94"/>
  <c r="K146" i="94"/>
  <c r="M81" i="94"/>
  <c r="P81" i="94" s="1"/>
  <c r="M46" i="94"/>
  <c r="P46" i="94" s="1"/>
  <c r="M144" i="94"/>
  <c r="P144" i="94" s="1"/>
  <c r="P172" i="94"/>
  <c r="M107" i="94"/>
  <c r="P107" i="94" s="1"/>
  <c r="M140" i="94"/>
  <c r="P140" i="94" s="1"/>
  <c r="K65" i="94"/>
  <c r="K78" i="94"/>
  <c r="K113" i="94"/>
  <c r="M42" i="94"/>
  <c r="P42" i="94" s="1"/>
  <c r="P127" i="94"/>
  <c r="P66" i="94"/>
  <c r="P91" i="94"/>
  <c r="K138" i="94"/>
  <c r="P131" i="94"/>
  <c r="P168" i="94"/>
  <c r="M59" i="94"/>
  <c r="P59" i="94" s="1"/>
  <c r="P125" i="94"/>
  <c r="P164" i="94"/>
  <c r="K117" i="94"/>
  <c r="M43" i="94"/>
  <c r="P43" i="94" s="1"/>
  <c r="P47" i="94"/>
  <c r="M128" i="94"/>
  <c r="P128" i="94" s="1"/>
  <c r="K139" i="94"/>
  <c r="P82" i="94"/>
  <c r="P90" i="94"/>
  <c r="M100" i="94"/>
  <c r="P100" i="94" s="1"/>
  <c r="P103" i="94"/>
  <c r="P169" i="94"/>
  <c r="P30" i="94"/>
  <c r="P88" i="94"/>
  <c r="M80" i="94"/>
  <c r="P80" i="94" s="1"/>
  <c r="K154" i="94"/>
  <c r="P158" i="94"/>
  <c r="K63" i="94"/>
  <c r="M60" i="94"/>
  <c r="P60" i="94" s="1"/>
  <c r="P56" i="94"/>
  <c r="P61" i="94"/>
  <c r="K64" i="94"/>
  <c r="K88" i="94"/>
  <c r="M136" i="94"/>
  <c r="P136" i="94" s="1"/>
  <c r="P133" i="94"/>
  <c r="P64" i="94"/>
  <c r="P89" i="94"/>
  <c r="M132" i="94"/>
  <c r="P132" i="94" s="1"/>
  <c r="K127" i="94"/>
  <c r="K125" i="94"/>
  <c r="P154" i="94"/>
  <c r="P162" i="94"/>
  <c r="P85" i="94"/>
  <c r="K30" i="94"/>
  <c r="K31" i="94"/>
  <c r="K75" i="94"/>
  <c r="P74" i="94"/>
  <c r="M83" i="94"/>
  <c r="P83" i="94" s="1"/>
  <c r="M97" i="94"/>
  <c r="P97" i="94" s="1"/>
  <c r="M52" i="94"/>
  <c r="P52" i="94" s="1"/>
  <c r="P121" i="94"/>
  <c r="M143" i="94"/>
  <c r="P143" i="94" s="1"/>
  <c r="P146" i="94"/>
  <c r="P40" i="94"/>
  <c r="P75" i="94"/>
  <c r="P77" i="94"/>
  <c r="P108" i="94"/>
  <c r="K109" i="94"/>
  <c r="P93" i="94"/>
  <c r="K82" i="94"/>
  <c r="P98" i="94"/>
  <c r="P105" i="94"/>
  <c r="P110" i="94"/>
  <c r="M114" i="94"/>
  <c r="P114" i="94" s="1"/>
  <c r="P119" i="94"/>
  <c r="M129" i="94"/>
  <c r="P129" i="94" s="1"/>
  <c r="P12" i="95"/>
  <c r="M29" i="95"/>
  <c r="P29" i="95" s="1"/>
  <c r="M25" i="95"/>
  <c r="P25" i="95" s="1"/>
  <c r="K40" i="94"/>
  <c r="P84" i="94"/>
  <c r="K45" i="94"/>
  <c r="M45" i="94"/>
  <c r="P45" i="94" s="1"/>
  <c r="M55" i="94"/>
  <c r="P55" i="94" s="1"/>
  <c r="K55" i="94"/>
  <c r="P17" i="93"/>
  <c r="M30" i="96"/>
  <c r="P30" i="96" s="1"/>
  <c r="N51" i="105"/>
  <c r="F28" i="2" s="1"/>
  <c r="M35" i="101"/>
  <c r="P35" i="101" s="1"/>
  <c r="M134" i="94"/>
  <c r="P134" i="94" s="1"/>
  <c r="K134" i="94"/>
  <c r="K17" i="95"/>
  <c r="P31" i="94"/>
  <c r="P70" i="94"/>
  <c r="M86" i="94"/>
  <c r="P86" i="94" s="1"/>
  <c r="K86" i="94"/>
  <c r="M94" i="94"/>
  <c r="P94" i="94" s="1"/>
  <c r="P16" i="105"/>
  <c r="M14" i="106"/>
  <c r="P14" i="106" s="1"/>
  <c r="M126" i="94"/>
  <c r="P126" i="94" s="1"/>
  <c r="K126" i="94"/>
  <c r="M23" i="107"/>
  <c r="P23" i="107" s="1"/>
  <c r="K23" i="107"/>
  <c r="P21" i="107"/>
  <c r="M13" i="95"/>
  <c r="P13" i="95" s="1"/>
  <c r="O32" i="106"/>
  <c r="G33" i="2" s="1"/>
  <c r="P14" i="105"/>
  <c r="M26" i="101"/>
  <c r="P26" i="101" s="1"/>
  <c r="P22" i="104"/>
  <c r="N55" i="104"/>
  <c r="F23" i="2" s="1"/>
  <c r="P63" i="94"/>
  <c r="P27" i="106"/>
  <c r="M25" i="105"/>
  <c r="P25" i="105" s="1"/>
  <c r="K25" i="105"/>
  <c r="P13" i="101"/>
  <c r="H23" i="2"/>
  <c r="M21" i="95"/>
  <c r="P21" i="95" s="1"/>
  <c r="P117" i="94"/>
  <c r="P54" i="94"/>
  <c r="H17" i="2"/>
  <c r="P28" i="94"/>
  <c r="K36" i="105"/>
  <c r="K24" i="96"/>
  <c r="P24" i="105"/>
  <c r="M19" i="105"/>
  <c r="P19" i="105" s="1"/>
  <c r="K19" i="105"/>
  <c r="K153" i="94"/>
  <c r="M153" i="94"/>
  <c r="P153" i="94" s="1"/>
  <c r="P13" i="99"/>
  <c r="K31" i="95"/>
  <c r="K50" i="94"/>
  <c r="M67" i="94"/>
  <c r="P67" i="94" s="1"/>
  <c r="K67" i="94"/>
  <c r="P87" i="94"/>
  <c r="P122" i="94"/>
  <c r="P28" i="96"/>
  <c r="P49" i="105"/>
  <c r="M42" i="105"/>
  <c r="P42" i="105" s="1"/>
  <c r="K42" i="105"/>
  <c r="P15" i="101"/>
  <c r="M17" i="97"/>
  <c r="P17" i="97" s="1"/>
  <c r="K17" i="97"/>
  <c r="K54" i="104"/>
  <c r="M54" i="104"/>
  <c r="P54" i="104" s="1"/>
  <c r="K16" i="100"/>
  <c r="M16" i="100"/>
  <c r="P16" i="100" s="1"/>
  <c r="K56" i="94"/>
  <c r="K27" i="106"/>
  <c r="K23" i="96"/>
  <c r="P21" i="101"/>
  <c r="K21" i="104"/>
  <c r="M21" i="104"/>
  <c r="P21" i="104" s="1"/>
  <c r="K51" i="94"/>
  <c r="K28" i="94"/>
  <c r="M35" i="96"/>
  <c r="P35" i="96" s="1"/>
  <c r="M142" i="94"/>
  <c r="P142" i="94" s="1"/>
  <c r="M151" i="94"/>
  <c r="P151" i="94" s="1"/>
  <c r="K151" i="94"/>
  <c r="M42" i="95"/>
  <c r="P42" i="95" s="1"/>
  <c r="K42" i="95"/>
  <c r="M48" i="95"/>
  <c r="P48" i="95" s="1"/>
  <c r="K48" i="95"/>
  <c r="K135" i="94"/>
  <c r="M135" i="94"/>
  <c r="P135" i="94" s="1"/>
  <c r="M137" i="94"/>
  <c r="P137" i="94" s="1"/>
  <c r="K137" i="94"/>
  <c r="O26" i="98"/>
  <c r="G21" i="2" s="1"/>
  <c r="M16" i="101"/>
  <c r="P16" i="101" s="1"/>
  <c r="P139" i="94"/>
  <c r="K156" i="94"/>
  <c r="P157" i="94"/>
  <c r="K170" i="94"/>
  <c r="M170" i="94"/>
  <c r="P170" i="94" s="1"/>
  <c r="P24" i="107"/>
  <c r="P24" i="101"/>
  <c r="G16" i="2"/>
  <c r="P156" i="94"/>
  <c r="K49" i="95"/>
  <c r="M49" i="95"/>
  <c r="P49" i="95" s="1"/>
  <c r="L22" i="101"/>
  <c r="M141" i="94"/>
  <c r="P141" i="94" s="1"/>
  <c r="K141" i="94"/>
  <c r="K167" i="94"/>
  <c r="M167" i="94"/>
  <c r="P167" i="94" s="1"/>
  <c r="P43" i="95"/>
  <c r="N36" i="97"/>
  <c r="F35" i="2" s="1"/>
  <c r="P14" i="97"/>
  <c r="P13" i="104"/>
  <c r="M145" i="94"/>
  <c r="P145" i="94" s="1"/>
  <c r="K46" i="104"/>
  <c r="M46" i="104"/>
  <c r="P46" i="104" s="1"/>
  <c r="P26" i="100"/>
  <c r="K34" i="95"/>
  <c r="M34" i="95"/>
  <c r="P34" i="95" s="1"/>
  <c r="K53" i="104"/>
  <c r="P26" i="107"/>
  <c r="P13" i="107"/>
  <c r="K51" i="95"/>
  <c r="M36" i="97"/>
  <c r="E35" i="2" s="1"/>
  <c r="K25" i="100"/>
  <c r="M25" i="100"/>
  <c r="P25" i="100" s="1"/>
  <c r="K28" i="100"/>
  <c r="M28" i="100"/>
  <c r="P28" i="100" s="1"/>
  <c r="K38" i="95"/>
  <c r="M38" i="95"/>
  <c r="P38" i="95" s="1"/>
  <c r="K45" i="95"/>
  <c r="M45" i="95"/>
  <c r="P45" i="95" s="1"/>
  <c r="N26" i="98"/>
  <c r="F21" i="2" s="1"/>
  <c r="P25" i="107"/>
  <c r="H35" i="2"/>
  <c r="P48" i="104"/>
  <c r="M25" i="109"/>
  <c r="E22" i="2" s="1"/>
  <c r="P13" i="109"/>
  <c r="M31" i="104"/>
  <c r="P31" i="104" s="1"/>
  <c r="K20" i="109"/>
  <c r="K21" i="109"/>
  <c r="M38" i="96" l="1"/>
  <c r="P16" i="96"/>
  <c r="P38" i="96" s="1"/>
  <c r="O6" i="96" s="1"/>
  <c r="P173" i="94"/>
  <c r="O6" i="94" s="1"/>
  <c r="M173" i="94"/>
  <c r="E25" i="2" s="1"/>
  <c r="D25" i="2" s="1"/>
  <c r="M63" i="99"/>
  <c r="E18" i="2" s="1"/>
  <c r="N63" i="99"/>
  <c r="F18" i="2" s="1"/>
  <c r="F36" i="2" s="1"/>
  <c r="P15" i="68"/>
  <c r="O6" i="68" s="1"/>
  <c r="L37" i="101"/>
  <c r="H16" i="2" s="1"/>
  <c r="H36" i="2" s="1"/>
  <c r="F10" i="2" s="1"/>
  <c r="P16" i="102"/>
  <c r="O6" i="102" s="1"/>
  <c r="P63" i="99"/>
  <c r="O6" i="99" s="1"/>
  <c r="M19" i="93"/>
  <c r="E26" i="2" s="1"/>
  <c r="D26" i="2" s="1"/>
  <c r="P19" i="93"/>
  <c r="O6" i="93" s="1"/>
  <c r="M30" i="107"/>
  <c r="E30" i="2" s="1"/>
  <c r="D30" i="2" s="1"/>
  <c r="D22" i="2"/>
  <c r="P32" i="106"/>
  <c r="O6" i="106" s="1"/>
  <c r="M26" i="98"/>
  <c r="E21" i="2" s="1"/>
  <c r="D21" i="2" s="1"/>
  <c r="P30" i="107"/>
  <c r="O6" i="107" s="1"/>
  <c r="D20" i="2"/>
  <c r="P31" i="100"/>
  <c r="O6" i="100" s="1"/>
  <c r="P35" i="103"/>
  <c r="O6" i="103" s="1"/>
  <c r="P26" i="98"/>
  <c r="O6" i="98" s="1"/>
  <c r="A26" i="97"/>
  <c r="A27" i="97" s="1"/>
  <c r="A28" i="97" s="1"/>
  <c r="A30" i="97" s="1"/>
  <c r="A31" i="97" s="1"/>
  <c r="A33" i="97" s="1"/>
  <c r="A34" i="97" s="1"/>
  <c r="A35" i="97" s="1"/>
  <c r="P36" i="97"/>
  <c r="O6" i="97" s="1"/>
  <c r="P25" i="109"/>
  <c r="O6" i="109" s="1"/>
  <c r="G36" i="2"/>
  <c r="E29" i="2"/>
  <c r="D29" i="2" s="1"/>
  <c r="M31" i="100"/>
  <c r="E17" i="2" s="1"/>
  <c r="D17" i="2" s="1"/>
  <c r="M55" i="104"/>
  <c r="E23" i="2" s="1"/>
  <c r="D23" i="2" s="1"/>
  <c r="D35" i="2"/>
  <c r="P53" i="95"/>
  <c r="O6" i="95" s="1"/>
  <c r="M22" i="101"/>
  <c r="M37" i="101" s="1"/>
  <c r="P55" i="104"/>
  <c r="O6" i="104" s="1"/>
  <c r="M32" i="106"/>
  <c r="E33" i="2" s="1"/>
  <c r="D33" i="2" s="1"/>
  <c r="P51" i="105"/>
  <c r="O6" i="105" s="1"/>
  <c r="M53" i="95"/>
  <c r="E32" i="2" s="1"/>
  <c r="D32" i="2" s="1"/>
  <c r="M51" i="105"/>
  <c r="E28" i="2" s="1"/>
  <c r="D28" i="2" s="1"/>
  <c r="D18" i="2" l="1"/>
  <c r="P22" i="101"/>
  <c r="P37" i="101" s="1"/>
  <c r="E16" i="2"/>
  <c r="O6" i="101" l="1"/>
  <c r="D16" i="2"/>
  <c r="D36" i="2" s="1"/>
  <c r="E36" i="2"/>
  <c r="D40" i="2" l="1"/>
  <c r="C12" i="1" l="1"/>
  <c r="C13" i="1" s="1"/>
  <c r="F9" i="2"/>
  <c r="C15" i="1" l="1"/>
  <c r="C16" i="1" s="1"/>
</calcChain>
</file>

<file path=xl/sharedStrings.xml><?xml version="1.0" encoding="utf-8"?>
<sst xmlns="http://schemas.openxmlformats.org/spreadsheetml/2006/main" count="1531" uniqueCount="614">
  <si>
    <t>Nr.p.k.</t>
  </si>
  <si>
    <t>Objekta nosaukums</t>
  </si>
  <si>
    <t>Objekta izmaksas (euro)</t>
  </si>
  <si>
    <t>Kopā</t>
  </si>
  <si>
    <t>PVN ( 21% )</t>
  </si>
  <si>
    <t>Kopsavilkuma aprēķins</t>
  </si>
  <si>
    <t>Par kopējo summu, euro</t>
  </si>
  <si>
    <t>Kopējā darbietilpība, c/h</t>
  </si>
  <si>
    <t>Kods, tāmes Nr.</t>
  </si>
  <si>
    <t>Darba veids vai konstruktīvā elementa nosaukums</t>
  </si>
  <si>
    <t>Tāmes izmaksas (euro)</t>
  </si>
  <si>
    <t>Tai skaitā</t>
  </si>
  <si>
    <t>Darbietilpība (c/h)</t>
  </si>
  <si>
    <t>darba alga</t>
  </si>
  <si>
    <t>būvizstrādājumi</t>
  </si>
  <si>
    <t>mehānismi</t>
  </si>
  <si>
    <t>t.sk. darba aizsardzība</t>
  </si>
  <si>
    <t>Pavisam kopā</t>
  </si>
  <si>
    <t>Tāmes izmaksas</t>
  </si>
  <si>
    <t>euro</t>
  </si>
  <si>
    <t>Kods</t>
  </si>
  <si>
    <t>Būvdarbu nosaukums</t>
  </si>
  <si>
    <t>Mērvienība</t>
  </si>
  <si>
    <t>Daudzums</t>
  </si>
  <si>
    <t>Vienības izmaksas</t>
  </si>
  <si>
    <t>Kopā uz visu apjomu</t>
  </si>
  <si>
    <t>laika norma (c/h)</t>
  </si>
  <si>
    <t>darba samaksas likme (euro/h)</t>
  </si>
  <si>
    <t>kopā</t>
  </si>
  <si>
    <t>darbietilpība (c/h)</t>
  </si>
  <si>
    <t>summa</t>
  </si>
  <si>
    <t>Iekšējie specializētie darbi</t>
  </si>
  <si>
    <t>Aiļu aizpildījumi</t>
  </si>
  <si>
    <t>Vispārējie būvdarbi</t>
  </si>
  <si>
    <t>Pavisam būvniecības izmaksas</t>
  </si>
  <si>
    <t>Būvlaukuma organizācija un uzturēšana</t>
  </si>
  <si>
    <t>Demontāžas darbi</t>
  </si>
  <si>
    <t>kpl</t>
  </si>
  <si>
    <t>Būvkonstrukcijas</t>
  </si>
  <si>
    <t>Apkures sistēma</t>
  </si>
  <si>
    <t>Būvniecības koptāme</t>
  </si>
  <si>
    <t>Teritorijas labiekārtošana</t>
  </si>
  <si>
    <t>Sienu konstrukcijas</t>
  </si>
  <si>
    <t>Ārējie apdares darbi / fasāde</t>
  </si>
  <si>
    <t>Ārējie inženiertīkli</t>
  </si>
  <si>
    <t>Tiešās izmaksas kopā, t. sk. darba devēja sociālais nodoklis (23.59%)</t>
  </si>
  <si>
    <t>Elektrisko konvektoru apkures sistēma</t>
  </si>
  <si>
    <t>Esošo elektrisko konvektoru demontāža, utilizācija</t>
  </si>
  <si>
    <t>El.konvektora BETA15-BT-EP 1500W 389x1121mm IP21 vai EKVIVALENTS (pie sienas stiprināms elektriskais sildītājs-konvektors, ar jaudu līdz 1500W, 230V spriegums, ar elektronisku termostatu, kontaktdakšu; sildķermeņa garums- līdz 1200mm, augstums - līdz 400mm, platums - līdz 80mm) stiprināšana pie sienas, pievienošana el.tīklam, ENSTO</t>
  </si>
  <si>
    <t>Ventilācijas sistēma</t>
  </si>
  <si>
    <t>Iekšējie elektrotīkli</t>
  </si>
  <si>
    <t>Ārējie elektrotīkli</t>
  </si>
  <si>
    <t>Dabiskā ventilācijas sistēma</t>
  </si>
  <si>
    <t>Esošo Mašīntelpu ventilācijas sistēmu demontāža, utilizācija, caurumu aizdare</t>
  </si>
  <si>
    <t>Cauruma izveide norobežojošā konstrukcijā, apdare, restes 400x400mm, komplektā ar kasešu filtru G4 PLT XL 400x400x100 (mm) vai EKVIVALENTS (sienā ierīkojama pretlietus reste (komplektā ar elektroniski regulējamu vārstu) no nerūsējošā tērauda vai cinkotā skārda ar augstumu 400mm un platumu 400mm un kasešu tipa filtrs ar cinkotā skārda rāmīti ar b=100mm, efektivitātes klase G4, ar maināmu filtrējošo materiālu no stikla šķiedras, ar palielinātu filtrējošās virsmas laukumu) uzstādīšana</t>
  </si>
  <si>
    <t>Restes uzstādīšana. Nerūsējošā tērauda ventilācijas āra fasādes reste axb=1650x420 ar pretlietus žalūzijām, aizsargsietu pret grauzējiem, rāmi apdarei</t>
  </si>
  <si>
    <t>Restes uzstādīšana. Nerūsējošā tērauda ventilācijas āra fasādes reste axb=800x600 ar pretlietus žalūzijām, aizsargsietu pret grauzējiem, rāmi apdarei</t>
  </si>
  <si>
    <t>Restes uzstādīšana. Cinkota tērauda ventilācijas reste uzstādāma grīdas konstrukcijā, axb=1070x2450. Acu izmērs 34x38mm, nesošā sloksne - 40x5mm, ar vienmērīgi izkliedēto slodzi - vienādu ar vai ne mazāku par 950N/kv.m.</t>
  </si>
  <si>
    <t>Restes uzstādīšana. Nerūsējošā tērauda ventilācijas āra fasādes reste D=125mm ar pretlietus žalūzijām, aizsargsietu pret grauzējiem, rāmi apdarei</t>
  </si>
  <si>
    <t>Objekta nosaukums: 4.apakšstacijas Abrenes ielā 13 ēkas pārbūve, 10kV elektrolīniju atjaunošana un elektroiekārtu nomaiņa</t>
  </si>
  <si>
    <t>Objekta adrese: Abrenes ielā 13, Rīga</t>
  </si>
  <si>
    <t>Ūdensapgāde un kanalizācija, iekšējie tīkli</t>
  </si>
  <si>
    <t>Būves nosaukums: 4.apakšstacijas Abrenes ielā 13 ēkas pārbūve, 10kV elektrolīniju atjaunošana un elektroiekārtu nomaiņa</t>
  </si>
  <si>
    <t xml:space="preserve">Esošās sistēmas demontāža </t>
  </si>
  <si>
    <t xml:space="preserve">Sienu štrobēšana </t>
  </si>
  <si>
    <t>gb</t>
  </si>
  <si>
    <t>m</t>
  </si>
  <si>
    <t>Sadzīves kanalizācija K1</t>
  </si>
  <si>
    <t>Sanitāri-tehniskās ierīces</t>
  </si>
  <si>
    <t>Lietus kanalizācija, ārējie tīkli</t>
  </si>
  <si>
    <t>Lietus kanalizācija K2</t>
  </si>
  <si>
    <t>Kanalizācijas tīklu pārbaude</t>
  </si>
  <si>
    <t>Gruntsūdens atsūknēšana</t>
  </si>
  <si>
    <t>m3</t>
  </si>
  <si>
    <t>viet.</t>
  </si>
  <si>
    <t>vieta</t>
  </si>
  <si>
    <t xml:space="preserve">Kabeļi, aizsargcaurules, piedērumi </t>
  </si>
  <si>
    <t xml:space="preserve">Citi materiāli un darbi </t>
  </si>
  <si>
    <t xml:space="preserve">Apsardzes sistemas </t>
  </si>
  <si>
    <t>Apsardzes un videonovērošanas sistēma</t>
  </si>
  <si>
    <t>4.apakšstacijas Abrenes ielā 13 ēkas pārbūve, 10kV elektrolīniju atjaunošana un elektroiekārtu nomaiņa</t>
  </si>
  <si>
    <t>Grīdas plātne GP1</t>
  </si>
  <si>
    <t>m2</t>
  </si>
  <si>
    <t>t</t>
  </si>
  <si>
    <t>Grīdas plātne GP2</t>
  </si>
  <si>
    <t>Sienu aizmūrējumi</t>
  </si>
  <si>
    <t>kg</t>
  </si>
  <si>
    <t>Sienu aizmūrēšana no keramzītbetona blokiem (3 Mpa)</t>
  </si>
  <si>
    <t>Betona spilveni MB1</t>
  </si>
  <si>
    <t>Ligzdu un rievu izveidošāna mūra sienā</t>
  </si>
  <si>
    <t>Betona spilveni AS1</t>
  </si>
  <si>
    <t>Atbalsta konstrukcija</t>
  </si>
  <si>
    <t>Sagataves kārtas betonēšana, betons C8/10</t>
  </si>
  <si>
    <t>Atbalsta konstrukcijas stiegrošana</t>
  </si>
  <si>
    <t>Tērauda klāja montāža, Frelok 30x3</t>
  </si>
  <si>
    <t>Tērauda konstrukcijas izgatavošana un montāža (HEA220 - 1919kg, IPE160 - 94.8kg, rievota tērauda loksne 5mm - 112.185kg, 20x20 - 150.72kg, -10x60 - 65.94kg, t=10mm - 210kg), ieskaitot ligzdu ierīkošanu mūra sienā, aizdare</t>
  </si>
  <si>
    <t>Tērauda pārsedzes aptīšana ar sietu</t>
  </si>
  <si>
    <t>Tērauda pārsedzes un pārseguma sijas</t>
  </si>
  <si>
    <t>Tērauda kāpnes</t>
  </si>
  <si>
    <t>Tērauda pakāpienu montāža, Frelok 300x1200mm</t>
  </si>
  <si>
    <t>Tērauda kāpņu konstrukcijas izgatavošana un montāža (-200x12 - 169.56kg, RHS 60x40x3 - 19.125, RHS 40x40x3 - 29.7kg, t=12mm - 40kg)</t>
  </si>
  <si>
    <t>Pamats PM1 (300x1500x300(h)mm) - 3gab.</t>
  </si>
  <si>
    <t>Grunts rakšana</t>
  </si>
  <si>
    <t>Grunts izvešana</t>
  </si>
  <si>
    <t>Pamatu stiegrošana</t>
  </si>
  <si>
    <t>Esoša ārsiena ar apmetumu un krāsojumu un ar jaunu apdari iekšpusē</t>
  </si>
  <si>
    <t>Sa-1</t>
  </si>
  <si>
    <t>Jauna apdare</t>
  </si>
  <si>
    <t>Esoša ēkas ārsiena</t>
  </si>
  <si>
    <t>Esoša ārsiena ar apmetumu un krāsojumu un ar esošu apadri iekšpusē</t>
  </si>
  <si>
    <t>Sa-2</t>
  </si>
  <si>
    <t>Esoša sienas apdare</t>
  </si>
  <si>
    <t>Ārsienas</t>
  </si>
  <si>
    <t>Cokols</t>
  </si>
  <si>
    <t>Esošs cokols ar uzsklātu hidroizolāciju un jaunu apmetuma apdari</t>
  </si>
  <si>
    <t>Ca-1</t>
  </si>
  <si>
    <t>Iekšējā apdare</t>
  </si>
  <si>
    <t>Esoši ēkas pamati</t>
  </si>
  <si>
    <t>Ca-2</t>
  </si>
  <si>
    <t>Esošs cokols ar uzklātu hidroizolāciju</t>
  </si>
  <si>
    <t>Ģeomembrāna Delta-PT (vai ekvivalents)</t>
  </si>
  <si>
    <t>Durvis</t>
  </si>
  <si>
    <t>Durvis "Da-1" 1000x2040(h)mm - izgatavošana un montāža
Metāla ārdurvis
-Siltumvad. k. durvju bloka;
-Slieksnis: metāla, biezums &lt;25 mm;
-Blīvgumija: iestrādāta vērtnē;
-Tonis - RAL 8016;
-Furnitūra: atbilstoši prasībām;
-Aprīkotas ar pašaizvēršanās mehānismu</t>
  </si>
  <si>
    <t>Logi</t>
  </si>
  <si>
    <t>Būvlaukuma organizācija</t>
  </si>
  <si>
    <t>Administratīvo / strādnieku sadzīves telpu konteinera 6x2.5m uzstādīšana, nomas maksa</t>
  </si>
  <si>
    <t>Inventāra noliktavas konteinera 6x2.5m uzstādīšana, nomas maksa</t>
  </si>
  <si>
    <t>Moduļu transporta izmaksas</t>
  </si>
  <si>
    <t>Būvgružu konteineri un to noma</t>
  </si>
  <si>
    <t>Sadzīves atkritumu konteiners un tā apkalpošana</t>
  </si>
  <si>
    <t>Būvobjekta izkārtnes izgatavošana un uzstādīšana</t>
  </si>
  <si>
    <t>Pagaidu ūdens pieslēguma vietas ierīkošana ar skaitītāju</t>
  </si>
  <si>
    <t>Pagaidu elektrokabelis un tā montāža</t>
  </si>
  <si>
    <t>Būvlaukuma uzturēšana</t>
  </si>
  <si>
    <t>Objekta apsardze</t>
  </si>
  <si>
    <t>obj</t>
  </si>
  <si>
    <t>Elektroenerģijas izmaksas</t>
  </si>
  <si>
    <t>Ūdens patēriņa izmaksas</t>
  </si>
  <si>
    <t>Būvlaukuma sakārtošana pēc darbu pabeigšanas</t>
  </si>
  <si>
    <t>Salaiduma vietas ar ceļu atjaunošana pēc būvdarbiem</t>
  </si>
  <si>
    <t>Objekta tīrīšana pēc būvdarbu pabeigšanas</t>
  </si>
  <si>
    <t>Teritorijas sakopšana pēc būvdarbu pabeigšanas</t>
  </si>
  <si>
    <t>Sagatavošanas un demontāžas darbi</t>
  </si>
  <si>
    <t>Teritorijas nospraušana</t>
  </si>
  <si>
    <t>Segumu izbūve</t>
  </si>
  <si>
    <t>Gultnes izbūve pēc projektētajiem augstumiem</t>
  </si>
  <si>
    <t>Atjaunojamais asfalta segums</t>
  </si>
  <si>
    <t>Nolīdzināta esošā pamatne, blietēšana</t>
  </si>
  <si>
    <t>Ielas un ietves apmale</t>
  </si>
  <si>
    <t>Betona (ēkas) apmale</t>
  </si>
  <si>
    <t>Betona apmales 100.30.15 uzstādīšana uz betona pamata (nesaistītu minerālmateriālu maisījums, betons C30/37, apmale 100.30.15)</t>
  </si>
  <si>
    <t>Betona apmales 100.20.8 uzstādīšana uz betona pamata (nesaistītu minerālmateriālu maisījums, betons C30/37, apmale 100.20.8)</t>
  </si>
  <si>
    <t>Apmales betonēšana, betons С15, h=100-116 mm</t>
  </si>
  <si>
    <t>Ārējo palodžu montāža (cinkota skārda palodze 0.7mm, tonis - RAL 9006, NCS S 4000-N)</t>
  </si>
  <si>
    <t>Logs "L-1" 1800x3000(h)mm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</si>
  <si>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Logs "L-2" 1800x1900(h)mm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</si>
  <si>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Logs "L-3" 1000x1500(h)mm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</si>
  <si>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Logs "L-4" 1000x1500(h)mm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</si>
  <si>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J-1</t>
  </si>
  <si>
    <t>Esošs jumts ar siltinājumu 350mm</t>
  </si>
  <si>
    <t>Esošs jumta panelis</t>
  </si>
  <si>
    <t>Jumta apakšklāja montāža, bitumena ruļļu materiāls UNIFLEKS EMP (vai ekvivalents)</t>
  </si>
  <si>
    <t>Jumta virsklāja montāža, bitumena ruļļu materiāls UNIFLEKS EKP 5.0 slate (vai ekvivalents)</t>
  </si>
  <si>
    <t>Jumta un pārseguma konstrukcijas</t>
  </si>
  <si>
    <t xml:space="preserve">Elektroiekārtas </t>
  </si>
  <si>
    <t xml:space="preserve">Elektrosadalnes </t>
  </si>
  <si>
    <t xml:space="preserve">Līnijās: - Automātslēdži: </t>
  </si>
  <si>
    <t xml:space="preserve">Aparāti: </t>
  </si>
  <si>
    <t xml:space="preserve">Gaismas ķermeņi </t>
  </si>
  <si>
    <t xml:space="preserve">LED Gaismeklis, 230V </t>
  </si>
  <si>
    <t xml:space="preserve">Slēdži, rozetes, papildus materiāli </t>
  </si>
  <si>
    <t xml:space="preserve">Kabeļi </t>
  </si>
  <si>
    <t xml:space="preserve">Zibensaizsardzība ar zemējumietaisi </t>
  </si>
  <si>
    <t xml:space="preserve">Kabeļu plaukti </t>
  </si>
  <si>
    <t xml:space="preserve">Meka stiprinājuma elementi </t>
  </si>
  <si>
    <t xml:space="preserve">Citi izstrādājumi </t>
  </si>
  <si>
    <t xml:space="preserve">PE caurules halogēna nesaturoša </t>
  </si>
  <si>
    <t xml:space="preserve">Papildus ierīces standarta P/P komplektācijai </t>
  </si>
  <si>
    <t>Tranšeja - bedre kabeļa vai citu apakšzemes komunikāciju apsekošanai (šurfēšana)</t>
  </si>
  <si>
    <t>Tranšejas rakšana un aizbēršana viena līdz divu kabeļu (caurules) guldīšanai 0.7m dziļumā ar rokām</t>
  </si>
  <si>
    <t>Tranšejas rakšana un aizbēršana viena līdz divu kabeļu (caurules) guldīšanai 1m dziļumā ar rokām</t>
  </si>
  <si>
    <t>Tranšejas rakšana un aizbēršana trīs līdz četru kabeļu (caurules) gūldīšanai 1m dziļumā ar rokām</t>
  </si>
  <si>
    <t>Tranšejas nosegšana ar dēļu vairogiem</t>
  </si>
  <si>
    <t>Sīkā mozaīkveida bruģa ieklāšana</t>
  </si>
  <si>
    <t>Plātnes seguma ietves ieklāšana</t>
  </si>
  <si>
    <t>Iekškvartālu ceļu un gājēju zonas asfalta atjaunošana</t>
  </si>
  <si>
    <t>Lielformāta plātnes segumu demontāža (noņemšana)</t>
  </si>
  <si>
    <t>Trotuāra asfaltbetona seguma demontāža</t>
  </si>
  <si>
    <t>Bruģa (flizes) klājuma  demontāža</t>
  </si>
  <si>
    <t>Brauktuvju (ceļa) apmaļu atjaunošana</t>
  </si>
  <si>
    <t>Trotuāru (zālāju) apmales  atjaunošana</t>
  </si>
  <si>
    <t>Brauktuves šķembu seguma izbūve (sagatavošana asfaltēšanai, būvbedres platumā)</t>
  </si>
  <si>
    <t>Brauktuves asfaltbetona seguma atjaunošana (apakškārtas, sasaistes kārtas un dilumkārtas izbūve būvbedres platumā)</t>
  </si>
  <si>
    <t>Brauktuves asfaltbetona seguma papildus atjaunošana (sasaistes kārtas un dilumkārtas)</t>
  </si>
  <si>
    <t>Brauktuves asfaltbetona seguma papildus atjaunošana (dilumkārtas)</t>
  </si>
  <si>
    <t>Ielu (brauktuvju) asfaltbetona seguma demontāža (apakškārtas, sasaistes kārtas un dilumkārtas demontāža būvbedres platumā)</t>
  </si>
  <si>
    <t>Ielu (brauktuvju) asfaltbetona seguma papildus demontāža (sasaistes kārtas un dilumkārtas demontāža)</t>
  </si>
  <si>
    <t>Ielu (brauktuvju) asfaltbetona seguma papildus demontāža (dilumkārtas demontāža)</t>
  </si>
  <si>
    <t>Ietves šķembu seguma izbūve (sagatavošana asfaltēšanai, būvbedres platumā)</t>
  </si>
  <si>
    <t>VS 3 dzīslu kabeļa demontāža</t>
  </si>
  <si>
    <t>Caurules montāža ēkas pamatos, sienā (kabeļa ievadam uz AS111)</t>
  </si>
  <si>
    <t>Citi darbi</t>
  </si>
  <si>
    <t xml:space="preserve">Operatīvie pārslēgumi </t>
  </si>
  <si>
    <t>c.st.</t>
  </si>
  <si>
    <t>EPL vai sarkanās līnijas nospraušana</t>
  </si>
  <si>
    <t>km</t>
  </si>
  <si>
    <t>EPL digitālā uzmērīšana</t>
  </si>
  <si>
    <t>Rakšanas atļaujas saņemšana</t>
  </si>
  <si>
    <t>Darbu organizācijas projekts</t>
  </si>
  <si>
    <t>Transporta un gājēju kustības organizēšana</t>
  </si>
  <si>
    <t>Sienu apmešana (kaļķa-cementa apmetums Baumit KalkPutz frakcija K 2.0 vai ekvivalents, ieskaitot nepieciešamos palīgmateriālus) 10-25mm</t>
  </si>
  <si>
    <t>Fasādes sienu sagatavošana krāsošanai, gruntēšana un krāsošana (fasādes krāsa Baumit StarColor divās kārtās vai ekvivalents, ieskaitot nepieciešamos palīgmateriālus) 2mm</t>
  </si>
  <si>
    <t>Sastatnes</t>
  </si>
  <si>
    <t>Sastatņu montāža/noma/demontāža</t>
  </si>
  <si>
    <t>Sienu gruntēšana (pirmsapmetuma sastāvs Baumit Spritzer vai ekvivalents)</t>
  </si>
  <si>
    <t>Cokola sienu sagatavošana krāsošanai, gruntēšana un krāsošana (fasādes krāsa Baumit StarColor divās kārtās vai ekvivalents, ieskaitot nepieciešamos palīgmateriālus) 2mm</t>
  </si>
  <si>
    <t>Logs "L-5" 950x970(h)mm - izgatavošana un montāža
-Rāmis - PVC profils;
-Tonis - RAL 8016 (NCS S 8010-Y70R);
-Siltumvad. k. loga bloka kopējai konstrukcijai -
1.1W/(m²K);
-Skaņas izol. stikla pakete - 35dB/rāmis - 48dB;
-Logiem jābūt aprīkotām ar visām blīvgumijām;
-Loga shēma dota skatā no ārpuses;
-ar 4 ventilācijas režīmiem: atvērts, pusatvērts, aizvērts,
mikroventilācijas režīms
Logu rāmjos iestrādāt pastāvīgās dabīgās gaisa
pieplūdes iekārtas dabīgās ventilācijas nodrošināšanai.</t>
  </si>
  <si>
    <t>Iekšējo palodžu montāža (laminēta koksk. plāksne, matēta, balta)</t>
  </si>
  <si>
    <t>Ugunsgrēka atklāšanas un trauksmes signalizācijas sistēmas</t>
  </si>
  <si>
    <t>Regulēšana, palaišana</t>
  </si>
  <si>
    <t>klp</t>
  </si>
  <si>
    <t>kmpl</t>
  </si>
  <si>
    <t>Caurules</t>
  </si>
  <si>
    <t>Cauruļu (PE) izvietošana sienā, kabeļu vietas (saskaņā ar projektu)</t>
  </si>
  <si>
    <t>Urbumu ierīkošana pārseguma plātnē (saskaņā ar projektu)</t>
  </si>
  <si>
    <t>Urbumi</t>
  </si>
  <si>
    <t>Iekšējie apdares darbi</t>
  </si>
  <si>
    <t>Sienas</t>
  </si>
  <si>
    <t>Sienu virsmas tīrīšana un sagatavošana</t>
  </si>
  <si>
    <t>Sienu gruntēšana, špaktelēšana un slīpēšana</t>
  </si>
  <si>
    <t>Logu, durvju un vārtu aiļu apdare</t>
  </si>
  <si>
    <t>Grīdas</t>
  </si>
  <si>
    <t>Demontēt esošo grīdas segumu</t>
  </si>
  <si>
    <t>Grīdas demontāža (dziļumā- 0.7m)</t>
  </si>
  <si>
    <t>Pagrabstāva gaismas šahtas demontāža 700x2500mm</t>
  </si>
  <si>
    <t>Pagrabstāva kāpņu demontāža ~1100x1300mm (asis 2/E)</t>
  </si>
  <si>
    <t>Rampas konstrukcijas demontāža h~800mm, ieskaitot rampas restes un pamatu demontāžu</t>
  </si>
  <si>
    <t>Grīdas konstrukcijas demontāža (mašīntelpa Nr. 1/06, 1/07)</t>
  </si>
  <si>
    <t>Ieejas kāpņu demontāža</t>
  </si>
  <si>
    <t>Lieveņa demontāža</t>
  </si>
  <si>
    <t>Starpsienu demontāža 380mm (durvju ailes izveidošana)</t>
  </si>
  <si>
    <t>Ventilācijas restes demontāža</t>
  </si>
  <si>
    <t>Lietus ūdens noteksistēmas demontāža</t>
  </si>
  <si>
    <t>Jumta seguma un konstrukcijas demontāža līdz jumta panelim</t>
  </si>
  <si>
    <t>Ventilācijas izvadi</t>
  </si>
  <si>
    <t>Skārda elementi</t>
  </si>
  <si>
    <t>Kāpnes</t>
  </si>
  <si>
    <t>Jumta elementi</t>
  </si>
  <si>
    <t>Koka latojuma montāža, mezgls 3 (koka lata 75x200(h)mm un 75x100(h)mm, Vormann leņķis 70x70x50x2.5, skrūves), platums ~1000mm</t>
  </si>
  <si>
    <t>Koka latas 150x50(h)mm montāža</t>
  </si>
  <si>
    <t>Noteklāseņa montāža</t>
  </si>
  <si>
    <t>Jumta vēdināšanas deflektoru montāža, D=100mm, H=400m</t>
  </si>
  <si>
    <t>Ventilācijas dūmeņu daļēja demontāža (jumts)</t>
  </si>
  <si>
    <t>Ēkas numura zīme - izgatavošana un uzstādīšana</t>
  </si>
  <si>
    <t>Skārda elementu demontāža (fasāde un jumts)</t>
  </si>
  <si>
    <t>Būvgružu savākšana, iekraušana, izvešana un utilizācija</t>
  </si>
  <si>
    <t>Citu elementu demontāža (vadi, prožektori, nr.zīmes uc.)</t>
  </si>
  <si>
    <t>Lokālā tāme Nr. 1</t>
  </si>
  <si>
    <t>Lokālā tāme Nr. 2</t>
  </si>
  <si>
    <t>Lokālā tāme Nr. 3</t>
  </si>
  <si>
    <t>Lokālā tāme Nr. 4</t>
  </si>
  <si>
    <t>Lokālā tāme Nr. 5</t>
  </si>
  <si>
    <t>Lokālā tāme Nr. 6</t>
  </si>
  <si>
    <t>Lokālā tāme Nr. 7</t>
  </si>
  <si>
    <t>Lokālā tāme Nr. 8</t>
  </si>
  <si>
    <t>Lokālā tāme Nr. 9</t>
  </si>
  <si>
    <t>Lokālā tāme Nr. 10</t>
  </si>
  <si>
    <t>Lokālā tāme Nr. 11</t>
  </si>
  <si>
    <t>Lokālā tāme Nr. 12</t>
  </si>
  <si>
    <t>Lokālā tāme Nr. 13</t>
  </si>
  <si>
    <t>Lokālā tāme Nr. 14</t>
  </si>
  <si>
    <t>Lokālā tāme Nr. 15</t>
  </si>
  <si>
    <t>Lokālā tāme Nr. 17</t>
  </si>
  <si>
    <t>Sniega aiztures barjeras - izgatavošana un montāža</t>
  </si>
  <si>
    <t>Nerūsējoša tērauda marga L=1050mm, izgatavošana un montaža</t>
  </si>
  <si>
    <t>Sienu krāsošana, tonis - Bernstein 1, karameļkrāsa (Sakret 12 pusmatēta Ūdens dispersijas akrila krāsa iekšdarbiem Sakret 12, m2, sausais atlikums- 53%, izturība pret mitro berzi (ISO 1998/ EN 1330), blīvums 1,30-1,35 g/cm3 akrila krāsa )</t>
  </si>
  <si>
    <t>Sienu krāsošana, tonis - Bernstein 7, krēmkrāsa (Sakret 12 pusmatēta Ūdens dispersijas akrila krāsa iekšdarbiem Sakret 12, m2, sausais atlikums- 53%, izturība pret mitro berzi (ISO 1998/ EN 1330), blīvums 1,30-1,35 g/cm3 akrila krāsa )</t>
  </si>
  <si>
    <t>Sienu krāsošana, tonis - Sand 3, smilškrāsa (Sakret 12 pusmatēta Ūdens dispersijas akrila krāsa iekšdarbiem Sakret 12, m2, sausais atlikums- 53%, izturība pret mitro berzi (ISO 1998/ EN 1330), blīvums 1,30-1,35 g/cm3 akrila krāsa )</t>
  </si>
  <si>
    <t>Griesti</t>
  </si>
  <si>
    <t>Epoksīda pārklājuma ar pretslīdes pildījumu ieklāšana</t>
  </si>
  <si>
    <t>Grīdas savienojuma līstes uzstādīšana</t>
  </si>
  <si>
    <t>Betona griestu krāsošana tonis - NCS S 0300-N, ieskaitot virsmas tīrīšanu un sagatavošanu</t>
  </si>
  <si>
    <t>Grīdas virsmas sagatavošana un betona aizsargklājuma ieklāšana (Mapefloor finish 630, m2, blīvums 1,019 g/cm3, sausais atlikums 23%)</t>
  </si>
  <si>
    <t>Mobilais žogs 3,5 x 2m (metāla) un tā uzstādīšana, nomas maksa</t>
  </si>
  <si>
    <t>Pagaidu nožogojuma divviru vārti, b=3,00m un tā uzstādīšana, nomas maksa</t>
  </si>
  <si>
    <t>gab.</t>
  </si>
  <si>
    <t>Esošo sienu attīrīšana un hidroizolācijas ierīkošana (Baumit FlexProtect/ SockelShutz Flexibel vai ekvivalents) 2mm</t>
  </si>
  <si>
    <t>Esošo sienu attīrīšana un hidroizolācijas ierīkošana (Baumit SockelSchutz Flexible vai ekvivalents) 2mm</t>
  </si>
  <si>
    <t>Granīta bruģakmens segums ietvēm</t>
  </si>
  <si>
    <t>Šķembu izsijas fr.2-5mm kārtas izbūve, h=30mm</t>
  </si>
  <si>
    <t>Salizturīgās kārtas izbūve, h=300mm</t>
  </si>
  <si>
    <t>Bruģakmens seguma izbūve, šķelts granīta bruģakmens10x10x10cm pelēks</t>
  </si>
  <si>
    <t>Būvlaukuma apgaismojums (prožektori / gaismekļi 6 gab.) GP-Flood-series-GP-2 ( 70e jauda) āra apgaismojums</t>
  </si>
  <si>
    <t>Ugunsdrošības stends, izgatavošana un uzstādīšana</t>
  </si>
  <si>
    <t>Drošības zīmju stends, izgatavošana un uzstādīšana</t>
  </si>
  <si>
    <t>Viegli demontējamas kāpnes iekļūšanai ēkā, izgatavošana un uzstādīšana</t>
  </si>
  <si>
    <t>Smalkgraudainu šķembu pabēruma izbūve uz esošās grīdas</t>
  </si>
  <si>
    <t>Grīdas plātnes stiegrošana ∅10B500B</t>
  </si>
  <si>
    <t>Dzelzsbetona sagataves kārtas izbūve 50mm</t>
  </si>
  <si>
    <t>Līmējamas hidroizolācija ierīkošana</t>
  </si>
  <si>
    <t>Ieliekamā detaļa (stiegrošana) d12B500B - 7kg, t12mm - 85kg), izgatavošana un montāža</t>
  </si>
  <si>
    <t>Ieliekamā detaļa (stiegrošana) d12B500B - 10kg, t12mm - 110kg), izgatavošana un montāža</t>
  </si>
  <si>
    <t>Silikāt ķieģeļu mūris (balsti), mūrēšana</t>
  </si>
  <si>
    <t>Ieliekamā detaļa, d12B500B - 8kg, t12mm - 90kg), izgatavošana un montāža</t>
  </si>
  <si>
    <t>Tērauda konstrukcijas izgatavošana un montāža (IPE 200 - 1590.4kg, RHS 100x60x4 - 912.78kg, L70x6 - 63.8kg, UPN 160 - 297.04kg, t=16mm - 300kg, t=10mm - 50kg, t=6mm - 45kg)</t>
  </si>
  <si>
    <t>Tērauda pārsedzes apmešana/apbetonēšana ar cementa javu M100</t>
  </si>
  <si>
    <t>Pieslēguma konstrukcijas izbūve pie ventilācijas izvada</t>
  </si>
  <si>
    <t>Lietusūdens tekne d150mm, skārds tonis - RAL9006 (NCS S 4000-N), uzstādīšana</t>
  </si>
  <si>
    <t>Lietusūdens noteka d150mm, skārds tonis - RAL9006 (NCS S 4000-N), uzstādīšana</t>
  </si>
  <si>
    <t>Skārda nosegdetaļas 1550x1550mm montāža, virs ventilācijas izvada</t>
  </si>
  <si>
    <t>Pievada slēdža ligzda ar vakuuma jaudas slēdzi, uzstādīšana (Būvizstrādājuma piegādi no Pasūtītāja noliktavas uz būvobjektu nodrošina Būvuzņēmējs)</t>
  </si>
  <si>
    <t>Pašpatēriņa transformatora atdalītāja ligzda, uzstādīšana
(Būvizstrādājuma piegādi no Pasūtītāja noliktavas uz būvobjektu nodrošina Būvuzņēmējs)</t>
  </si>
  <si>
    <t>Vilces transformators 1800 kVA, uzstādīšana
 (Būvizstrādājuma piegādi no Pasūtītāja noliktavas uz būvobjektu nodrošina Būvuzņēmējs)</t>
  </si>
  <si>
    <t>Pašpatēriņa transformators 10/0,4kV, uzstādīšana
 (Būvizstrādājuma piegādi no Pasūtītāja noliktavas uz būvobjektu nodrošina Būvuzņēmējs)</t>
  </si>
  <si>
    <t>Zemsprieguma sekcijas atdalītāja ligzda, uzstādīšana
(Būvizstrādājuma piegādi no Pasūtītāja noliktavas uz būvobjektu nodrošina Būvuzņēmējs)</t>
  </si>
  <si>
    <t>Manuālā atdalītāja ligzda, uzstādīšana
 (Būvizstrādājuma piegādi no Pasūtītāja noliktavas uz būvobjektu nodrošina Būvuzņēmējs)</t>
  </si>
  <si>
    <t>Ātrdarbīga zemsprieguma līnijas automāta ligzda, uzstādīšana
 (Būvizstrādājuma piegādi no Pasūtītāja noliktavas uz būvobjektu nodrošina Būvuzņēmējs)</t>
  </si>
  <si>
    <t>Ātrdarbīga zemsprieguma rezerves automāta ligzda, uzstādīšana (Būvizstrādājuma piegādi no Pasūtītāja noliktavas uz būvobjektu nodrošina Būvuzņēmējs)</t>
  </si>
  <si>
    <t>Viena atdalītajā slēdža skapis 3842 (iekļauta vara  kopne un atdalītājs), uzstādīšana (Būvizstrādājuma piegādi no Pasūtītāja noliktavas uz būvobjektu nodrošina Būvuzņēmējs)</t>
  </si>
  <si>
    <t xml:space="preserve">     - 50A, 3f., "C" tipa, 6kA, S203-C50, uzstādīšana</t>
  </si>
  <si>
    <t xml:space="preserve">     - pārsprieguma novadītājs OVR T2 40 440 P, uzstādīšana</t>
  </si>
  <si>
    <t>Elektrosadales skapis komplektā ar montāžas plati un PE, N kopnēm IP55, metāla, 60mod, uzstādīšana</t>
  </si>
  <si>
    <t xml:space="preserve">     - 25A, 3f., "C" tipa, 6kA S203-C25, uzstādīšana</t>
  </si>
  <si>
    <t xml:space="preserve">     - 16A, 3f., "C" tipa, 6kA S203-C16, uzstādīšana</t>
  </si>
  <si>
    <t xml:space="preserve">     - 16A, 1f., "B" tipa, 6kA S201-B16, uzstādīšana</t>
  </si>
  <si>
    <t xml:space="preserve">     - 10A, 1f., "B" tipa, 6kA S201-B10, uzstādīšana</t>
  </si>
  <si>
    <t xml:space="preserve">     - sadales spailes EDB-407, uzstādīšana</t>
  </si>
  <si>
    <t xml:space="preserve">     - slēdzis OT63F3, uzstādīšana</t>
  </si>
  <si>
    <t xml:space="preserve">     - noplūdes strāvas automātiskais slēdzis F204”A”25A30mA, uzstādīšana</t>
  </si>
  <si>
    <t xml:space="preserve">     - rindspaile SZ-N, uzstādīšana</t>
  </si>
  <si>
    <t xml:space="preserve">     - Enerģijas skaitītājs OD4165, uzstādīšana</t>
  </si>
  <si>
    <t xml:space="preserve">     - fāzes kopne PS1/12, uzstādīšana</t>
  </si>
  <si>
    <t xml:space="preserve">     - 4-kanālu viedais slēdzis 4Ch R3, uzstādīšana</t>
  </si>
  <si>
    <t>Elektrosadales skapis komplektā ar montāžas plati un PE, N kopnēm IP55, metāla, 36mod, uzstādīšana</t>
  </si>
  <si>
    <t xml:space="preserve">   -36W, IP65, v/a, 1200mm Ledvance 1200, Damp-proof
+ 2xT8 LED 3100Lm, uzstādīšana</t>
  </si>
  <si>
    <t xml:space="preserve">   -36W, IP65, v/a, ar akum. 1h, 1200mm Ledvance 1200, Damp-proof
+ 2xT8 LED 3100Lm, uzstādīšana</t>
  </si>
  <si>
    <t xml:space="preserve">   -10W, IP44, v/a, ar LED E27 lampu Provence wall lantern BlackBrush, uzstādīšana</t>
  </si>
  <si>
    <t>Slēdzis, 10A, 230V, IP44, vienpolu, 1-pogu, v/a, uzstādīšana</t>
  </si>
  <si>
    <t>Slēdzis, 10A, 230V, IP2X, vienpolu, 1-pogu, v/a, uzstādīšana</t>
  </si>
  <si>
    <t>Kontaktligzda  230V, 16A, IP2X, v/a, uzstādīšana</t>
  </si>
  <si>
    <t>Kontaktligzda  230V, 16A, IP44, v/a, uzstādīšana</t>
  </si>
  <si>
    <t>Nozares kārba, uzstādīšana</t>
  </si>
  <si>
    <t>Vidsprieguma viendzīslas kabelis 70mm2 
1x70/16 NA2XS(F)2Y-12, uzstādīšana
(Būvizstrādājuma piegādi no Pasūtītāja noliktavas uz būvobjektu nodrošina Būvuzņēmējs)</t>
  </si>
  <si>
    <t>Vidsprieguma viendzīslas kabelis 240mm2
1x240/35 AXQJ-F TT, uzstādīšana</t>
  </si>
  <si>
    <t>Zemsprieguma viendzīslas kabelis 300mm2 
1x300 CHBU, uzstādīšana
(Būvizstrādājuma piegādi no Pasūtītāja noliktavas uz būvobjektu nodrošina Būvuzņēmējs)</t>
  </si>
  <si>
    <t>Spaile stienis/StZn30x3,5 111 356, uzstādīšana</t>
  </si>
  <si>
    <t>Spaile stieple-d8mm/ūdensrene 111 270, uzstādīšana</t>
  </si>
  <si>
    <t>Spaile stieple-d8mm/jumta parapets 111 270, uzstādīšana</t>
  </si>
  <si>
    <t>Spaile krusta d8/d8 1270, uzstādīšana</t>
  </si>
  <si>
    <t>Spaile krusta 30x3,5/30x3,5, uzstādīšana</t>
  </si>
  <si>
    <t>Spaile uztvērējstienis/RD8 111 430, uzstādīšana</t>
  </si>
  <si>
    <t>Spaile iekārtu sazemēšanai 111 700, uzstādīšana</t>
  </si>
  <si>
    <t>Spaile iekārtu sazemēšanai 112 702, uzstādīšana</t>
  </si>
  <si>
    <t>Zemešanas stienis 1,5m d20, uzstādīšana</t>
  </si>
  <si>
    <t>Plakandzelzs StZn 30x3,5, uzstādīšana</t>
  </si>
  <si>
    <t>Stieple d10mm RD10-FT, uzstādīšana</t>
  </si>
  <si>
    <t>Stieple d8mm RD8-Alu, uzstādīšana</t>
  </si>
  <si>
    <t>Stieples d8 stiprinājums/distanceris pie sienas, uzstādīšana</t>
  </si>
  <si>
    <t>Kontūra StZn30x3,5 stiprinājums pie sienas 110 178, uzstādīšana</t>
  </si>
  <si>
    <t>Uztvērējstieā stiprinājums pie sienas 110 175, uzstādīšana</t>
  </si>
  <si>
    <t>Spaile mērīšanas/savienošanas d8/d10 2100, uzstādīšana</t>
  </si>
  <si>
    <t>Spice A-tipa Ø20mm, uzstādīšana</t>
  </si>
  <si>
    <t>Adapteris stieņa iesišanai d20, uzstādīšana</t>
  </si>
  <si>
    <t>Prekorozijas lente vai smēre 1025, uzstādīšana</t>
  </si>
  <si>
    <t>Zibens uztvērējstienis 16/10 (M16) h=1,5m 103 111, uzstādīšana</t>
  </si>
  <si>
    <t>Stieples turētājs jumtā (pie falca), uzstādīšana</t>
  </si>
  <si>
    <t>Zīme “Zemējums”, uzstādīšana</t>
  </si>
  <si>
    <t xml:space="preserve">     - Stiprinājuma sliede 995mm CK, uzstādīšana</t>
  </si>
  <si>
    <t xml:space="preserve">     - Kabeļa skava  CCB-40, uzstādīšana</t>
  </si>
  <si>
    <t xml:space="preserve">     - Gaismekļu rene 6000mm MEK 70 K, uzstādīšana</t>
  </si>
  <si>
    <t xml:space="preserve">     - Kabeļu plaukts 6000mm KS80-300 HDG, uzstādīšana</t>
  </si>
  <si>
    <t xml:space="preserve">     - Kabeļu plaukts 6000mm KS80-400 HDG, uzstādīšana</t>
  </si>
  <si>
    <t xml:space="preserve">     - Kabeļu plaukts 6000mm KS80-600 HDG, uzstādīšana</t>
  </si>
  <si>
    <t xml:space="preserve">     - Kabeļu plaukts, T-gabals  KST-600 HDG, uzstādīšana</t>
  </si>
  <si>
    <t xml:space="preserve">     - Plauktu savienojums  MEK J, uzstādīšana</t>
  </si>
  <si>
    <t xml:space="preserve">     - Plauktu savienojums  SSU, uzstādīšana</t>
  </si>
  <si>
    <t xml:space="preserve">     - Savienojums (T-branch) VFF HDG, uzstādīšana</t>
  </si>
  <si>
    <t xml:space="preserve">     - Savienojums VKF 300 HDG, uzstādīšana</t>
  </si>
  <si>
    <t xml:space="preserve">     - Savienojums VKF 600 HDG, uzstādīšana</t>
  </si>
  <si>
    <t xml:space="preserve">     - Balsts L=6030 HDG AS, uzstādīšana</t>
  </si>
  <si>
    <t xml:space="preserve">     - Balsts L=6030 HDG ASR, uzstādīšana</t>
  </si>
  <si>
    <t xml:space="preserve">     - Kurpe (CEILING BRACKET) ASR-TF, uzstādīšana</t>
  </si>
  <si>
    <t xml:space="preserve">     - Plaukta skava  KK, uzstādīšana</t>
  </si>
  <si>
    <t xml:space="preserve">     - Stiprinājuma sliede 1980mm FP, uzstādīšana</t>
  </si>
  <si>
    <t xml:space="preserve">     - Atbalsts HK13-310 HDG, uzstādīšana</t>
  </si>
  <si>
    <t xml:space="preserve">     - Atbalsts TPK300 HDG, uzstādīšana</t>
  </si>
  <si>
    <t xml:space="preserve">     - Skrūve RS 3, uzstādīšana</t>
  </si>
  <si>
    <t xml:space="preserve">     - Skrūvju komplekts (visai instalācijai) RS 2, uzstādīšana</t>
  </si>
  <si>
    <t xml:space="preserve">     - Skrūve JM M10, uzstādīšana</t>
  </si>
  <si>
    <t xml:space="preserve">     - Skrūve MU M10, uzstādīšana</t>
  </si>
  <si>
    <t xml:space="preserve">     - Griestu kronšteins RTF 10, uzstādīšana</t>
  </si>
  <si>
    <t xml:space="preserve">     - Vitņstienis GT 10, uzstādīšana</t>
  </si>
  <si>
    <t xml:space="preserve">     - Kronšteins MEK PRF-70-10, uzstādīšana</t>
  </si>
  <si>
    <t xml:space="preserve">     - Gaismekļā fiksators MEK VM, uzstādīšana</t>
  </si>
  <si>
    <t xml:space="preserve">     - Plaukta stiprinājums pie sienas VK2 HDG, uzstādīšana</t>
  </si>
  <si>
    <t xml:space="preserve">     - Gala vāks SP, uzstādīšana</t>
  </si>
  <si>
    <t xml:space="preserve">     - Gala vāks AP, uzstādīšana</t>
  </si>
  <si>
    <t>600V(-) Galvenā kopne 3x (Al 120x10mm), uzstādīšana</t>
  </si>
  <si>
    <t>600V(-) Galvenā kopne 2x (Al 120x10mm), uzstādīšana</t>
  </si>
  <si>
    <t>600V(-) Galvenās kopnes atdalītājs Atdalītājs 1p 1000A STOL1011-MA-R-2-B, uzstādīšana</t>
  </si>
  <si>
    <t>Pārejas savienojuma uzmava  SJPK3C+CPEEL40-12/1000, uzstādīšana</t>
  </si>
  <si>
    <t xml:space="preserve">   - d20 gofrēta, uzstādīšana</t>
  </si>
  <si>
    <t>kabeļu kanāls ar stiprinājumiem, uzstādīšana</t>
  </si>
  <si>
    <t>Kabeļa gala uzgalis 1kV 300mm2, uzstādīšana</t>
  </si>
  <si>
    <t>Kabeļa kurpe (Cu50mm2; trafo sazemēšanai) LUG6-50/8LVTIN, uzstādīšana</t>
  </si>
  <si>
    <t>Kabeļa uzgalis (Cu4mm2; elementu sazemēšanai) T-4/6, uzstādīšana</t>
  </si>
  <si>
    <t>Vilces transformatora spaile (skat. EL-15), uzstādīšana</t>
  </si>
  <si>
    <t>Kabeļa pievienojuma kopne PSS85.5, uzstādīšana</t>
  </si>
  <si>
    <t>Kabeļa pievienojuma spaile KG43, uzstādīšana</t>
  </si>
  <si>
    <t>Kabeļa gala apdare (cimdiņš) SBO4.1, uzstādīšana</t>
  </si>
  <si>
    <t>Kabeļu gala apdare 10kV 70mm2
(NA2XS(F)2Y 12 kV 70) POLT12C-L12, uzstādīšana</t>
  </si>
  <si>
    <t>Kabeļa gala apdare (AXQJ-F TT 12 kV 240) POLT12D-L12, uzstādīšana</t>
  </si>
  <si>
    <t>Termonosēdināmais kabeļu caurulites MWTM 50/16, uzstādīšana</t>
  </si>
  <si>
    <t>Savilces HAUPA, uzstādīšana</t>
  </si>
  <si>
    <t>WAGO spailes, uzstādīšana</t>
  </si>
  <si>
    <t>Ugunsizturīgs E60 hermētiķis, uzstādīšana</t>
  </si>
  <si>
    <t>Hermētiķis, uzstādīšana</t>
  </si>
  <si>
    <t>Āķis (enkurs) sienā vilces transformatora ievilkšanai, uzstādīšana</t>
  </si>
  <si>
    <t>Skrūves/stiprinājuma elementi, uzstādīšana</t>
  </si>
  <si>
    <t>Uzskaites modulis/rāmis ar LEMZ kārbu STAS-UM, uzstādīšana</t>
  </si>
  <si>
    <t>Kontrolskaitītājs, uzstādīšana</t>
  </si>
  <si>
    <t>Lodveida ventilis 1/2", uzstādīšana</t>
  </si>
  <si>
    <t>Ūdens skaitītajs (daudzstrūklu tips) ar saskrūvēm -- nogādā SIA "Rīgas ūdens" DN15, uzstādīšana</t>
  </si>
  <si>
    <t>Gružu uztvērējs ar plombēšanas iespēju 1/2", uzstādīšana</t>
  </si>
  <si>
    <t>Trejgabals 1/2" / 1/2' ar tukšošanas krānu 1/2"  DN15, uzstādīšana</t>
  </si>
  <si>
    <t>Uzmavu pāreja PE/MET OD25x3/4" OD25x3/4", uzstādīšana</t>
  </si>
  <si>
    <t>Vītņu pāreja 1 x 1/2" 1 x 1/2", uzstādīšana</t>
  </si>
  <si>
    <t>Vītņu pāreja 3/4" x 1/2" 3/4" x 1/2", uzstādīšana</t>
  </si>
  <si>
    <t>Tērauda caurule ar stiprinājumiem DN15, uzstādīšana</t>
  </si>
  <si>
    <t>Lodveida ventilis 3/4", uzstādīšana</t>
  </si>
  <si>
    <t>Cauruļvads Unipipe, daudzslāņu ar stiprinājumiem un veidgabaliem OD20, uzstādīšana</t>
  </si>
  <si>
    <t>Cauruļvads Unipipe, daudzslāņu ar stiprinājumiem un veidgabaliem OD25, uzstādīšana</t>
  </si>
  <si>
    <t>Cauruļvada porgumijas izolācija 9 mm OD20, uzstādīšana</t>
  </si>
  <si>
    <t>Cauruļvada porgumijas izolācija 9 mm OD25, uzstādīšana</t>
  </si>
  <si>
    <t>Ugunsdrošas sienas/pārseguma sķērsojuma cauruma aizpildīšanas materiāli, aizpildīšana</t>
  </si>
  <si>
    <t>Elektriskais ūdens sildītājs (vertikālais) V=150 ltr ar stiprinājumiem un drošības armatūru, uzstādīšana</t>
  </si>
  <si>
    <t>Roku mazgātnes pievienojums, uzstādīšana</t>
  </si>
  <si>
    <t>Klozetpoda pievienojums, uzstādīšana</t>
  </si>
  <si>
    <t>Dušas garnitūras pievienojums, uzstādīšana</t>
  </si>
  <si>
    <t>Pievienojums esošai sistēmai DN25xDN25, uzstādīšana</t>
  </si>
  <si>
    <t>Kanalizācijas caurule PPHT ar veidgabaliem un stiprinājumiem OD110, uzstādīšana</t>
  </si>
  <si>
    <t>Kanalizācijas caurule PPHT ar veidgabaliem un stiprinājumiem OD50, uzstādīšana</t>
  </si>
  <si>
    <t>Revīzija  OD110, uzstādīšana</t>
  </si>
  <si>
    <t>Pievienojums pie esošiem tīkliem OD110xOD160, uzstādīšana</t>
  </si>
  <si>
    <t>Dušas traps ar NT resti un sauso sifonu (vert. izvads) OD110, uzstādīšana</t>
  </si>
  <si>
    <t>Jumta sķērsojums ar hermetizāciju OD110, uzstādīšana</t>
  </si>
  <si>
    <t>Roku mazgātne ar sifonu, izteku, diviem lenķveida krāniem un jaucējkrānu, uzstādīšana</t>
  </si>
  <si>
    <t>Klozetpods ar skalošanas tvertni, ar dubultās skalošanas pogu, sedriņķi, vāku, uzstādīšana</t>
  </si>
  <si>
    <t>Apsarzes panelis Inner range integriti INTG-996001EUPS (ISC – integriti security controller) ar 16 zonu “onboard”, uzstādīšana</t>
  </si>
  <si>
    <t>Apsardzes paneļa 8 zonu modulis INTG-996500PCB&amp;K (Integriti UniBus 8 Zone Input Expander PCB), uzstādīšana</t>
  </si>
  <si>
    <t>Paplašināšanas modulis PK INTG-996535PCB&amp;K UniBus 2 Door/2 Reader paplašinātājs, uzstādīšana</t>
  </si>
  <si>
    <t>LAN Isolator 995080, uzstādīšana
LAN Isolator in metal enclosure</t>
  </si>
  <si>
    <t>Metāla kārba ar barošanas bloku INTG-995201PEEU3 Integriti Medium Enclosure fitted with 3Amp 13.75VDC SMART Power Supply and 4Amp mains transformer, uzstādīšana</t>
  </si>
  <si>
    <t>Akumulators 18Ah 12V Lead Acid, uzstādīšana</t>
  </si>
  <si>
    <t>Kustības detektors PIR ar kronšteinu, 12m, 85° OPTEX RXC-ST DIGITAL QUAD ZONE LOGIC vai analogs, uzstādīšana</t>
  </si>
  <si>
    <t>Kombinētais kustības detektors &amp; stikla plīšanas detektors PIR+GBD  OPTEX RXC-DT DIGITAL QUAD ZONE LOGIC vai analogs, uzstādīšana</t>
  </si>
  <si>
    <t>Elektromagnētiskā sprūda 12VDC pieslēgums, uzstādīšana</t>
  </si>
  <si>
    <t>Durvju magnētiskais kontakts KA 2071 vai analogs, uzstādīšana</t>
  </si>
  <si>
    <t>Apsardzes skaļrunis ar strobu MR-300 BLUE vai analogs, uzstādīšana</t>
  </si>
  <si>
    <t>Vadības tastatūra PrismaX keypad, uzstādīšana</t>
  </si>
  <si>
    <t>Nolasītājs Rosslare AY – K6255 vai analogs, uzstādīšana</t>
  </si>
  <si>
    <t>Signalizācijas kabelis  CQR 8x0.2mm2 LSZH, uzstādīšana</t>
  </si>
  <si>
    <t>Signalizācijas kabelis  CQR 6x0.2mm2 LSZH, uzstādīšana</t>
  </si>
  <si>
    <t>Datu kabelis UTP 4x2x0.5 Cat.5e LSZH, uzstādīšana</t>
  </si>
  <si>
    <t>UniBus Patch Cable, 675mm UniBus Patch Cable, 675mm IR-996791XL, uzstādīšana</t>
  </si>
  <si>
    <t>PVC gofrētās / gludās caurules D16-D20, cenā iekļaut stiprinājumus, savienojumus, pagriezienus. Evopipes vai analogs, uzstādīšana</t>
  </si>
  <si>
    <t>Montāžas materiāli Skrūves, dībeļi, savilces, stiprinājumi u.c., uzstādīšana</t>
  </si>
  <si>
    <t>Ugunsizturīgs blīvējuma materiāls 60min, uzstādīšana</t>
  </si>
  <si>
    <t>Sienas blīvējums, uzstādīšana</t>
  </si>
  <si>
    <t>Izpildokumentācijas sagatavošana</t>
  </si>
  <si>
    <t>Zonu paplašinātājs 8, uzstādīšana</t>
  </si>
  <si>
    <t>Akumulatora baterijas, uzstādīšana</t>
  </si>
  <si>
    <t>Analoga dūmu detektors ar bāzi, uzstādīšana</t>
  </si>
  <si>
    <t>Analoga siltuma detektors ar bāzi, uzstādīšana</t>
  </si>
  <si>
    <t>Ugunsdzēsības trauksmes poga, uzstādīšana</t>
  </si>
  <si>
    <t>Ugunsgrēka signalizācijas sirēna, uzstādīšana</t>
  </si>
  <si>
    <t>Ārējā ugunsgrēka signalizācijas sirēna ar strobu, uzstādīšana</t>
  </si>
  <si>
    <t>Relejs 24V (Avārijas apg. ieslēgšana), uzstādīšana</t>
  </si>
  <si>
    <t>Signalizācijas kab. JE-H(ST)FE180/E30 1x2x0.8, uzstādīšana</t>
  </si>
  <si>
    <t>Ugunsdrošie stiprinājumi, uzstādīšana</t>
  </si>
  <si>
    <t>Ugunsdrošs blīvējums. 60min, uzstādīšana</t>
  </si>
  <si>
    <t>Detektoru marķēšanas lenta, L=5m, uzstādīšana</t>
  </si>
  <si>
    <t>Aerosols dūmu detektoru testēšanai 250ml, uzstādīšana</t>
  </si>
  <si>
    <t>Izpilddokumentācijas sagatavošana</t>
  </si>
  <si>
    <t>Kanalizācijas plastmasas caurule OD160 ar fasondaļām sausā gruntī; H līdz 1,5 m, uzstādīšana</t>
  </si>
  <si>
    <t>Kanalizācijas plastmasas caurule OD200 ar fasondaļām sausā gruntī; H līdz 1,5 m, uzstādīšana</t>
  </si>
  <si>
    <t>Aka no saliekamiem dz/betona elementiem d1000 ar rāmi un ķeta vāku (400kN); H līdz 2,5 m, uzstādīšana</t>
  </si>
  <si>
    <t>Smilšu aizsarguzmava OD200, uzstādīšana</t>
  </si>
  <si>
    <t>Smilšu aizsarguzmava d225, uzstādīšana</t>
  </si>
  <si>
    <t>Smilšu aizsarguzmava OD160mm, uzstādīšana</t>
  </si>
  <si>
    <t>Hidrosifons uz cauruli OD200 ar montāžu akā, uzstādīšana</t>
  </si>
  <si>
    <t>Smilts pamatnes sagatavošana cauruļvadu iebūvei</t>
  </si>
  <si>
    <t>Cauruļvada apbēršana ar pievestu smilts</t>
  </si>
  <si>
    <t>Pārkrituma caurules OD200mm, komplekts, uzstādīšana</t>
  </si>
  <si>
    <t>Pārkrituma caurules OD160mm, komplekts, uzstādīšana</t>
  </si>
  <si>
    <t>PP kanalizācijas akas d400 komplektā ar pamatni, augstuma regulēšanas šahtu, ķeta vāku (400kN) H līdz 1,5 m, uzstādīšana</t>
  </si>
  <si>
    <t>PP kanalizācijas gūlija d400 komplektā ar pamatni, nosēddaļu 0,7 m, augstuma regulēšanas šahtu, ķeta vāku (400kN) H līdz 2,0 m, uzstādīšana</t>
  </si>
  <si>
    <t>Fasādes notekas pieslēgums ar revīziju d160 un hidrosifonu, uzstādīšana</t>
  </si>
  <si>
    <t>Šķērsojums ar esošiem tīkliem/kabeļiem, uzstādīšana</t>
  </si>
  <si>
    <t>Pievienojums pie esošiem kanalizācijas tīkliem ar jaunas akas un pārkrituma caurules uzstādīšanu</t>
  </si>
  <si>
    <t>Nesaistītu minerālmateriālu pamatu nesošās kārtas izbūve, h=150mm</t>
  </si>
  <si>
    <t>Karstā asfalta apakškārtas AC22base izbūve, h=60 mm</t>
  </si>
  <si>
    <t>Karstā asfalta dilumkārtas AC11surf izbūve, h=40 mm</t>
  </si>
  <si>
    <t>Grunts blietēšana</t>
  </si>
  <si>
    <t>Blietētas šķembas fr. 20-40mm kārtas izbūve, h=100 mm</t>
  </si>
  <si>
    <t>Esošā jumta seguma tīrīšana, būvgružu savākšana, iekraušana, izvešana un utilizācija</t>
  </si>
  <si>
    <t>Lokālā tāme Nr. 16</t>
  </si>
  <si>
    <t>Logu demontāža, ieskaitot palodzes</t>
  </si>
  <si>
    <t>Durvju un vārtu demontāža</t>
  </si>
  <si>
    <t>Fasādes kāpņu demontāža</t>
  </si>
  <si>
    <t>Ugunsgrēka atklāšanas panelis 020-4, uzstādīšana</t>
  </si>
  <si>
    <t>Ēkas betona apmales un pamatnes demontāža, būvgružu savākšana un izvešana</t>
  </si>
  <si>
    <t>Asfaltbetona seguma, pamatnes un apmales demontāža, būvgružu savākšana un izvešana</t>
  </si>
  <si>
    <t>Rievu izveidošana mūra sienā 100x150mm</t>
  </si>
  <si>
    <t>Pamatu aizbēršana</t>
  </si>
  <si>
    <t>Pamatu aizbēršana ar pievestu smilti, blietēšana</t>
  </si>
  <si>
    <t>Pamatu aizbēršana ar esošo grunti, blietēšana</t>
  </si>
  <si>
    <t>Aukstais ūdensvads Ū1, karstais ūdensvads T3</t>
  </si>
  <si>
    <t xml:space="preserve">Uzstādīšana un konfigurācija, regulēšana, mērījumi </t>
  </si>
  <si>
    <t>Asfalta seguma izjaukšana un atjaunošana, skat. TS-L</t>
  </si>
  <si>
    <t>Vilces transformatora 10kV/0.56kV demontāža un nogādāšana (t.sk. iekraušana un izkraušana) uz Pasūtītāja noliktavu</t>
  </si>
  <si>
    <t>Sausā tipa pašpatēriņa transformatora 10kV/0,4kV demontāža un nogādāšana (t.sk. iekraušana un izkraušana) uz Pasūtītāja noliktavu</t>
  </si>
  <si>
    <t>10kV vakuuma tipa jaudas slēdža ar vadības bloku un relejaizsardzības releju demontāža un nogādāšana (t.sk. iekraušana un izkraušana) uz Pasūtītāja noliktavu</t>
  </si>
  <si>
    <t>Taisngrieža V-TPED tipa demontāža un nogādāšana (t.sk. iekraušana un izkraušana) uz Pasūtītāja noliktavu</t>
  </si>
  <si>
    <t>Līnijas automātu VAT 43 demontāža un nogādāšana (t.sk. iekraušana un izkraušana) uz Pasūtītāja noliktavu</t>
  </si>
  <si>
    <t>Katoda automāta VAB 43 demontāža un nogādāšana (t.sk. iekraušana un izkraušana) uz Pasūtītāja noliktavu</t>
  </si>
  <si>
    <t>10kV kabeļu demontāža un utilizācija</t>
  </si>
  <si>
    <t>0,6kV kabeļu demontāža un utilizācija</t>
  </si>
  <si>
    <t>0,4kV kabeļu demontāža un utilizācija</t>
  </si>
  <si>
    <t xml:space="preserve">Citas iekārtas un ietaises (atbilstoši BP risinājumiem), demontāža un utilizācija </t>
  </si>
  <si>
    <t>Grīdas plātnes betonēšana 150mm, betons C30/37; XC2, ieskaitot veidņu montāžu/demontāžu, noma vai izgatavošana, palīgmateriāli</t>
  </si>
  <si>
    <t>Spilvenu betonēšana (betons C30/37), ieskaitot veidņu montāžu/demontāžu, noma vai izgatavošana, palīgmateriāli</t>
  </si>
  <si>
    <t>Pamatu betonēšana (betons C30/37,F100,W6), ieskaitot veidņu montāžu/demontāžu, noma vai izgatavošana, palīgmateriāli</t>
  </si>
  <si>
    <t>Sienu mūrēšana no keramzītbetona blokiem (3 Mpa), b=100mm, ieskaitot sastatņu montāžu/demontāžu, noma vai izgatavošana</t>
  </si>
  <si>
    <t>Siltumizolācijas montāža, Paroc ROS 30, λu = 0.036 W/mK (vai ekvivalents) 180mm, stiprināšana ar dībeļiem Wkret-met LINO 235, solis-600mm (vai ekvivalents) 235mm</t>
  </si>
  <si>
    <t>Siltumizolācija montāža, Paroc ROB 80, λu = 0.038 W/mK (vai ekvivalents) 20mm stiprināšana ar dībeļiem R-GOK Telescopic Sleeve with Round Plate 425, solis-600mm (vai ekvivalents)</t>
  </si>
  <si>
    <t>Esošs 2.stāva pārsegums ar siltinājumu 400mm</t>
  </si>
  <si>
    <t>Esošs koka pārsegums</t>
  </si>
  <si>
    <t>Esošs siltumizolācijas materiāls (ruļveida) 100mm</t>
  </si>
  <si>
    <t>Siltumizolācijas uzstādīšana, Paroc BLT 9, λu = 0.041 W/mK (vai ekvivalents) 300mm</t>
  </si>
  <si>
    <t>Durvis "Da-2" 2100x3400(h)mm - izgatavošana un montāža
Trīs vērtņu sendvičtipa durvis piemērotas āra
ekspluatācijai. Mazā vērtne ikdienas lietošanai, lielās
pēc nepieciešamības.
-Triecienizturīgas pret ārējo mehānisko iedarbību;
-Durvju noslēgšanai paredzēt aizbīdņus un aktīvai
vērtnei iestrādāt slēdzeni;
-Siltumvad. k. durvju bloka;
-Durvju biezums - &gt;40 mm;
-Durvīm jābūt cieši noslēdzošām, nedrīkst būt noslēgtu
durvju brīvkustība;
-Slieksnis: slotiņas;
-Blīvgumija: iestrādāta vērtnē;
-Tonis - RAL 9006;
-Furnitūra: atbilstoši prasībām; uzliekamās eņģes;
cilindra slēdzene; durvju stiprinājums vismaz 6
punktos;
-Durvju atvēršana &gt;90 grādu leņķī un fiksāciju atvērtā
stāvoklī;
-Durvju vērtnēm jābūt nomaināmām</t>
  </si>
  <si>
    <t>Durvis "Da-3" 950x2030(h)mm - izgatavošana un montāža
Metāla ārdurvis
-Siltumvad. k. durvju bloka;
-Slieksnis: metāla, biezums &lt;25 mm;
-Blīvgumija: iestrādāta vērtnē;
-Tonis - RAL 8016;
-Furnitūra: atbilstoši prasībām;
-Aprīkotas ar pašaizvēršanās mehānismu</t>
  </si>
  <si>
    <t>Durvis "Da-4" 3300x3400(h)mm - izgatavošana un montāža
Trīs vērtņu sendvičtipa durvis piemērotas āra
ekspluatācijai. Mazā vērtne ikdienas lietošanai, lielās
pēc nepieciešamības.
-Triecienizturīgas pret ārējo mehānisko iedarbību;
-Durvju noslēgšanai paredzēt aizbīdņus un aktīvai
vērtnei iestrādāt slēdzeni;
-Siltumvad. k. durvju bloka;
-Durvju biezums - &gt;40 mm;
-Durvīm jābūt cieši noslēdzošām, nedrīkst būt noslēgtu
durvju brīvkustība;
-Slieksnis: slotiņas;
-Blīvgumija: iestrādāta vērtnē;
-Tonis - RAL 9006;
-Furnitūra: atbilstoši prasībām; uzliekamās eņģes;
cilindra slēdzene; durvju stiprinājums vismaz 6
punktos;
-Durvju atvēršana &gt;90 grādu leņķī un fiksāciju atvērtā
stāvoklī;
-Durvju vērtnēm jābūt nomaināmām</t>
  </si>
  <si>
    <t>Durvis "Di-1" 1500x2600(h)mm - izgatavošana un montāža
Pusotrviru metāla ugunsdrošas durvis EI-30. Abas
vērtnes veramas. Lielā vērtne ikdienas lietošanai,
mazākā pēc nepieciešamības.
-Triecienizturīgas pret mehānisko iedarbību;
-Durvju biezums - &gt;40 mm;
-Durvīm jābūt cieši noslēdzošām, nedrīkst būt noslēgtu
durvju brīvkustība;
-Blīvgumija: iestrādāta vērtnē;
-Tonis - RAL 9006;
-Furnitūra: atbilstoši prasībām; uzliekamās eņģes;
cilindra slēdzene; durvju stiprinājums vismaz 6
punktos;
-Durvju atvēršana &gt;90 grādu leņķī un fiksāciju atvērtā
stāvoklī</t>
  </si>
  <si>
    <t>Dušas jaucējkrāns ar garnitūru, uzstādīšana</t>
  </si>
  <si>
    <t>Montāžas materiāli</t>
  </si>
  <si>
    <t>Atbalsta konstrukcijas betonēšana (betons C25/30, XC2), ieskaitot veidņu montāžu/demontāžu, noma vai izgatavošana, palīgmateriāli</t>
  </si>
  <si>
    <t>VS 3 dzīslu kabeļa 120 - 240 mm2 montāža caurulē, AXLJ-F 12 kV 3x240/35, Al 12 kV 3x(1x240/35)</t>
  </si>
  <si>
    <t>VS 3 dzīslu kabeļa 120 - 240 mm2 montāža uz plauktiem, kabeļu tuneļos, kanālos, AXLJ-F 12 kV 3x240/35, Al 12 kV 3x(1x240/35)</t>
  </si>
  <si>
    <t>Kabeļu aizsargcaurules d=125 līdz 160 mm ieguldīšana gatavā tranšejā (caurule d=125mm 450N Eviopipe Evocab Flex (pagriezieniem) - 20m, caurule d=125mm 750N Eviopipe Evocab Hard - 1334m, caurule d=125mm 750N Eviopipe Evocab Hard (kab. Ievadam) - 3m, caurule d=125mm 1250 Eviopipe Evocab Superhard - 475m, caurules savienojuma uzmava d125 - 30gb, kab. signāllente 125mm - 1809m)</t>
  </si>
  <si>
    <t>VS 3 dzīslu plastmasas izolācijas kabeļa no 120 mm2  gala apdare, POLT-12D/3XI-H4-L12B</t>
  </si>
  <si>
    <t>VS 1 dzīslu plastmasas izolācijas kabeļa no 120 mm2  gala apdare, POLT-12D/1XI-L12B</t>
  </si>
  <si>
    <t>VS 3 dzīslu plastmasas izolācijas kabeļa no 120 mm2  savienošanas uzmavas montāža (savienojuma uzmava 12kV POLJ-12 /3x120-240 ar savienotājiem (U1))</t>
  </si>
  <si>
    <t>VS pārejas savienojuma uzmava 1 dzīslu plastmasas uz 3 dzīslu plastmasas izolācijas kabeļiem (pārejas savienojuma uzmava 12kV EPKJ-17C/1XU-3XU ar savienotājiem (U2))</t>
  </si>
  <si>
    <t>Kabeļa mehāniskā aizsarzība ar lentveida vai rievzobu profiliem L125</t>
  </si>
  <si>
    <t>Kabeļu ieeju noblīvēšana RDSS-125 Reychem</t>
  </si>
  <si>
    <t>Mobilās BIO tualetes uzstādīšana, nomas maksa</t>
  </si>
  <si>
    <t>Pagaidu elektropieslēguma ierīkošana ar skaitītāju</t>
  </si>
  <si>
    <t>Rievu izveidošana mūra sienā 150x150mm</t>
  </si>
  <si>
    <t>Vietu izveidošana betona spillveniem AS1</t>
  </si>
  <si>
    <t>Vietu izveidošana betona spillveniem MB1</t>
  </si>
  <si>
    <t>Siltumizolācijas montāža, Paroc ROS 30g, λu = 0.036 W/mK (vai ekvivalents) 150mm</t>
  </si>
  <si>
    <t>Skārda elementu/apdares detaļu izgatavošana un montāža (fasāde un jumts)</t>
  </si>
  <si>
    <t>Kabelis 1x300 (Pagaidu katoda slēdžiem) CHBU, uzstādīšana</t>
  </si>
  <si>
    <t>Kabelis 3x1.5 mm2 NYM-J, uzstādīšana</t>
  </si>
  <si>
    <t>Kabelis 4x1.5 mm3 NYM-J, uzstādīšana</t>
  </si>
  <si>
    <t>Kabelis 3x2.5 mm2 NYM-J, uzstādīšana</t>
  </si>
  <si>
    <t>Kabelis 1x4 mm2 H04VK (PE), uzstādīšana</t>
  </si>
  <si>
    <t>Kabelis 1x25 mm2 H04VK (PE), uzstādīšana</t>
  </si>
  <si>
    <t>Kabelis 1x50 mm2 H07VK (PE), uzstādīšana</t>
  </si>
  <si>
    <t>Kabelis 4x25 mm2 AXPK, uzstādīšana</t>
  </si>
  <si>
    <t>Kabelis 1x120 mm2 NYY-0, uzstādīšana</t>
  </si>
  <si>
    <t>Skapis akumulatora baterijām, uzstādīšana</t>
  </si>
  <si>
    <t>Ekspluatācijā esoša kabeļa pārcelšana - bez sprieguma (guldīšana pa esošo trasi ar esoša kabeļa demontāžu)</t>
  </si>
  <si>
    <t xml:space="preserve">Sastādīja:                               </t>
  </si>
  <si>
    <t xml:space="preserve">Sertifikāta Nr. </t>
  </si>
  <si>
    <t xml:space="preserve">Tāme sastādīta 2023. gada </t>
  </si>
  <si>
    <t xml:space="preserve">Pārbaudīja:                              </t>
  </si>
  <si>
    <t>Sertifikāta Nr.</t>
  </si>
  <si>
    <t xml:space="preserve">Pasūtījuma Nr. </t>
  </si>
  <si>
    <t>Virsizdevumi %</t>
  </si>
  <si>
    <t>Peļņa %</t>
  </si>
  <si>
    <t>Tāme sastādīta 202__. gada tirgus cenās, pamatojoties uz DOP daļas rasējumiem.</t>
  </si>
  <si>
    <t>Tāme sastādīta 202__. gada tirgus cenās, pamatojoties uz AR daļas rasējumiem.</t>
  </si>
  <si>
    <t>Tāme sastādīta 202__. gada tirgus cenās, pamatojoties uz BK daļas rasējumiem.</t>
  </si>
  <si>
    <t>Tāme sastādīta 202__. gada tirgus cenās, pamatojoties uz EL daļas rasējumiem.</t>
  </si>
  <si>
    <t>Tāme sastādīta 202__. gada tirgus cenās, pamatojoties uz AVK-V daļas rasējumiem.</t>
  </si>
  <si>
    <t>Tāme sastādīta 202__. gada tirgus cenās, pamatojoties uz AVK-A daļas rasējumiem.</t>
  </si>
  <si>
    <t>Tāme sastādīta 202__. gada tirgus cenās, pamatojoties uz UK daļas rasējumiem.</t>
  </si>
  <si>
    <t>Tāme sastādīta 202__. gada tirgus cenās, pamatojoties uz ESS daļas rasējumiem.</t>
  </si>
  <si>
    <t>Tāme sastādīta 202__. gada tirgus cenās, pamatojoties uz UATS daļas rasējumiem.</t>
  </si>
  <si>
    <t>Tāme sastādīta 202__. gada tirgus cenās, pamatojoties uz ELT daļas rasējumiem.</t>
  </si>
  <si>
    <t>Tāme sastādīta 202__. gada tirgus cenās, pamatojoties uz LKT daļas rasējumiem.</t>
  </si>
  <si>
    <t>Tāme sastādīta 202__. gada tirgus cenās, pamatojoties uz GP, TS-L daļas rasējumiem.</t>
  </si>
  <si>
    <t>11*</t>
  </si>
  <si>
    <t>Transformatora aizsardzības vakuuma jaudas slēdža ligzda, uzstādīšana (Būvizstrādājuma piegādi no Pasūtītāja noliktavas uz būvobjektu nodrošina Būvuzņēmējs)</t>
  </si>
  <si>
    <t>12*</t>
  </si>
  <si>
    <t>Kopņu sekcijas aizsardzības vakuuma jaudas slēdža ligzda, uzstādīšana (Būvizstrādājuma piegādi no Pasūtītāja noliktavas uz būvobjektu nodrošina Būvuzņēmējs)</t>
  </si>
  <si>
    <t>13*</t>
  </si>
  <si>
    <t>14*</t>
  </si>
  <si>
    <t>15*</t>
  </si>
  <si>
    <t>16*</t>
  </si>
  <si>
    <t>17*</t>
  </si>
  <si>
    <t>18*</t>
  </si>
  <si>
    <t>19*</t>
  </si>
  <si>
    <t>20*</t>
  </si>
  <si>
    <t>21*</t>
  </si>
  <si>
    <t>22*</t>
  </si>
  <si>
    <t>23*</t>
  </si>
  <si>
    <t>Zemsprieguma sadales galvenā iekārtu vadības ligzda, uzstādīšana (Būvizstrādājuma piegādi no Pasūtītāja noliktavas uz būvobjektu nodrošina Būvuzņēmējs)</t>
  </si>
  <si>
    <t>Taisngriezis 2500A un motorizētā atdalītāja ligzda, uzstādīšana  (Būvizstrādājuma piegādi no Pasūtītāja noliktavas uz būvobjektu nodrošina Būvuzņēmējs)</t>
  </si>
  <si>
    <t>55*</t>
  </si>
  <si>
    <t>57*</t>
  </si>
  <si>
    <t>Pozīcijas, kurām klāt ir (*), materiālu iegādi veiks RP SIA "Rīgas satiksme" un izmaksas par attiecīgajiem materiāliem (būvizstrādājumiem) nav jānorāda. Visus palīgmateriālus, stiprinājumus, montāžas materiālus un tml., kas papildus var būt nepieciešami attiecīgās pozīcijas izpildei, nodrošina Būvuzņēmējs.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</si>
</sst>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charset val="186"/>
    </font>
    <font>
      <sz val="10"/>
      <name val="Arial"/>
      <family val="2"/>
      <charset val="186"/>
    </font>
    <font>
      <sz val="10"/>
      <name val="Helv"/>
    </font>
    <font>
      <sz val="10"/>
      <name val="Arial"/>
      <family val="2"/>
    </font>
    <font>
      <sz val="12"/>
      <name val="Courier"/>
      <family val="1"/>
      <charset val="186"/>
    </font>
    <font>
      <b/>
      <sz val="10"/>
      <name val="Times New Roman"/>
      <family val="1"/>
      <charset val="186"/>
    </font>
    <font>
      <sz val="10"/>
      <name val="Times New Roman"/>
      <family val="1"/>
      <charset val="186"/>
    </font>
    <font>
      <sz val="10"/>
      <color theme="1"/>
      <name val="Times New Roman"/>
      <family val="1"/>
      <charset val="186"/>
    </font>
    <font>
      <i/>
      <sz val="10"/>
      <name val="Times New Roman"/>
      <family val="1"/>
      <charset val="186"/>
    </font>
    <font>
      <sz val="10"/>
      <color rgb="FFFF0000"/>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9">
    <xf numFmtId="0" fontId="0" fillId="0" borderId="0"/>
    <xf numFmtId="0" fontId="2" fillId="0" borderId="0"/>
    <xf numFmtId="0" fontId="1" fillId="0" borderId="0"/>
    <xf numFmtId="0" fontId="2" fillId="0" borderId="0"/>
    <xf numFmtId="0" fontId="1" fillId="0" borderId="0"/>
    <xf numFmtId="0" fontId="3" fillId="0" borderId="0"/>
    <xf numFmtId="0" fontId="4" fillId="0" borderId="0"/>
    <xf numFmtId="0" fontId="1" fillId="0" borderId="0"/>
    <xf numFmtId="0" fontId="1" fillId="0" borderId="0"/>
  </cellStyleXfs>
  <cellXfs count="98">
    <xf numFmtId="0" fontId="0" fillId="0" borderId="0" xfId="0"/>
    <xf numFmtId="0" fontId="5" fillId="0" borderId="0" xfId="0" applyFont="1"/>
    <xf numFmtId="0" fontId="6" fillId="0" borderId="0" xfId="0" applyFont="1"/>
    <xf numFmtId="0" fontId="7" fillId="3" borderId="1" xfId="0" applyFont="1" applyFill="1" applyBorder="1" applyAlignment="1">
      <alignment horizontal="center" vertical="center"/>
    </xf>
    <xf numFmtId="4" fontId="6" fillId="0" borderId="1" xfId="0" applyNumberFormat="1" applyFont="1" applyBorder="1" applyAlignment="1">
      <alignment horizontal="center" vertical="center" wrapText="1"/>
    </xf>
    <xf numFmtId="0" fontId="7" fillId="3" borderId="4" xfId="0" applyFont="1" applyFill="1" applyBorder="1" applyAlignment="1">
      <alignment horizontal="center" vertical="center"/>
    </xf>
    <xf numFmtId="49" fontId="5" fillId="0" borderId="8" xfId="0" applyNumberFormat="1" applyFont="1" applyBorder="1" applyAlignment="1">
      <alignment horizontal="right" vertical="center"/>
    </xf>
    <xf numFmtId="4" fontId="5" fillId="0" borderId="1" xfId="0" applyNumberFormat="1" applyFont="1" applyBorder="1" applyAlignment="1">
      <alignment horizontal="center" vertical="center" wrapText="1"/>
    </xf>
    <xf numFmtId="49" fontId="6" fillId="0" borderId="8" xfId="0" applyNumberFormat="1" applyFont="1" applyBorder="1" applyAlignment="1">
      <alignment horizontal="right" vertical="center"/>
    </xf>
    <xf numFmtId="0" fontId="7" fillId="0" borderId="16" xfId="0" applyFont="1" applyBorder="1" applyAlignment="1">
      <alignment horizontal="center" vertical="center"/>
    </xf>
    <xf numFmtId="49" fontId="6" fillId="0" borderId="16" xfId="0" applyNumberFormat="1" applyFont="1" applyBorder="1" applyAlignment="1">
      <alignment horizontal="right" vertical="center"/>
    </xf>
    <xf numFmtId="4" fontId="6" fillId="0" borderId="16" xfId="0" applyNumberFormat="1" applyFont="1" applyBorder="1" applyAlignment="1">
      <alignment horizontal="center" vertical="center" wrapText="1"/>
    </xf>
    <xf numFmtId="0" fontId="5" fillId="0" borderId="0" xfId="0" applyFont="1" applyAlignment="1">
      <alignment horizontal="right"/>
    </xf>
    <xf numFmtId="0" fontId="7" fillId="3" borderId="15" xfId="0" applyFont="1" applyFill="1" applyBorder="1" applyAlignment="1">
      <alignment horizontal="center" vertical="center"/>
    </xf>
    <xf numFmtId="49" fontId="6" fillId="0" borderId="14" xfId="0" applyNumberFormat="1" applyFont="1" applyBorder="1" applyAlignment="1">
      <alignment horizontal="right" vertical="center"/>
    </xf>
    <xf numFmtId="4" fontId="6" fillId="0" borderId="6" xfId="0" applyNumberFormat="1" applyFont="1" applyBorder="1" applyAlignment="1">
      <alignment horizontal="center" vertical="center" wrapText="1"/>
    </xf>
    <xf numFmtId="4" fontId="5" fillId="0" borderId="0" xfId="0" applyNumberFormat="1"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right" indent="1"/>
    </xf>
    <xf numFmtId="0" fontId="5" fillId="2" borderId="3" xfId="0" applyFont="1" applyFill="1" applyBorder="1" applyAlignment="1">
      <alignment horizontal="center" vertical="center" wrapText="1"/>
    </xf>
    <xf numFmtId="0" fontId="7" fillId="0" borderId="7" xfId="0" applyFont="1" applyBorder="1" applyAlignment="1">
      <alignment horizontal="center" vertical="center"/>
    </xf>
    <xf numFmtId="49" fontId="6" fillId="0" borderId="7" xfId="0" quotePrefix="1" applyNumberFormat="1" applyFont="1" applyBorder="1" applyAlignment="1">
      <alignment horizontal="center" vertical="center"/>
    </xf>
    <xf numFmtId="0" fontId="5" fillId="0" borderId="7" xfId="0" applyFont="1" applyBorder="1" applyAlignment="1">
      <alignment horizontal="center" vertical="center" wrapText="1"/>
    </xf>
    <xf numFmtId="4" fontId="6" fillId="0" borderId="7" xfId="0" applyNumberFormat="1"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vertical="center" wrapText="1"/>
    </xf>
    <xf numFmtId="4"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11" xfId="1" applyFont="1" applyBorder="1" applyAlignment="1">
      <alignment horizontal="center"/>
    </xf>
    <xf numFmtId="49" fontId="6" fillId="0" borderId="12" xfId="1" applyNumberFormat="1" applyFont="1" applyBorder="1" applyAlignment="1">
      <alignment horizontal="center"/>
    </xf>
    <xf numFmtId="0" fontId="5" fillId="0" borderId="13" xfId="1" applyFont="1" applyBorder="1" applyAlignment="1">
      <alignment horizontal="right" indent="1"/>
    </xf>
    <xf numFmtId="4" fontId="5" fillId="0" borderId="9" xfId="1" applyNumberFormat="1" applyFont="1" applyBorder="1" applyAlignment="1">
      <alignment horizontal="center" vertical="center"/>
    </xf>
    <xf numFmtId="0" fontId="6" fillId="0" borderId="4" xfId="1" applyFont="1" applyBorder="1"/>
    <xf numFmtId="49" fontId="6" fillId="0" borderId="5" xfId="1" applyNumberFormat="1" applyFont="1" applyBorder="1"/>
    <xf numFmtId="0" fontId="6" fillId="0" borderId="8" xfId="1" applyFont="1" applyBorder="1" applyAlignment="1">
      <alignment horizontal="right" indent="1"/>
    </xf>
    <xf numFmtId="4" fontId="6" fillId="0" borderId="1" xfId="1" applyNumberFormat="1" applyFont="1" applyBorder="1" applyAlignment="1">
      <alignment horizontal="center" vertical="center"/>
    </xf>
    <xf numFmtId="4" fontId="8" fillId="0" borderId="1" xfId="1" applyNumberFormat="1" applyFont="1" applyBorder="1" applyAlignment="1">
      <alignment vertical="center"/>
    </xf>
    <xf numFmtId="4" fontId="8" fillId="0" borderId="1" xfId="1" applyNumberFormat="1" applyFont="1" applyBorder="1" applyAlignment="1">
      <alignment horizontal="center" vertical="center"/>
    </xf>
    <xf numFmtId="4" fontId="6" fillId="0" borderId="1" xfId="1" applyNumberFormat="1" applyFont="1" applyBorder="1" applyAlignment="1">
      <alignment vertical="center"/>
    </xf>
    <xf numFmtId="0" fontId="8" fillId="0" borderId="8" xfId="1" applyFont="1" applyBorder="1" applyAlignment="1">
      <alignment horizontal="right" indent="1"/>
    </xf>
    <xf numFmtId="0" fontId="5" fillId="0" borderId="8" xfId="1" applyFont="1" applyBorder="1" applyAlignment="1">
      <alignment horizontal="right" indent="1"/>
    </xf>
    <xf numFmtId="4" fontId="5" fillId="0" borderId="1" xfId="1" applyNumberFormat="1" applyFont="1" applyBorder="1" applyAlignment="1">
      <alignment horizontal="center" vertical="center"/>
    </xf>
    <xf numFmtId="0" fontId="5" fillId="2" borderId="1" xfId="0" applyFont="1" applyFill="1" applyBorder="1" applyAlignment="1">
      <alignment horizontal="center" vertical="center" textRotation="90"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5" fillId="0" borderId="5" xfId="4" applyFont="1" applyBorder="1" applyAlignment="1">
      <alignment horizontal="right" vertical="center"/>
    </xf>
    <xf numFmtId="0" fontId="6" fillId="0" borderId="5" xfId="4" applyFont="1" applyBorder="1" applyAlignment="1">
      <alignment horizontal="center" vertical="center" wrapText="1"/>
    </xf>
    <xf numFmtId="0" fontId="6" fillId="0" borderId="5" xfId="5" applyFont="1" applyBorder="1" applyAlignment="1">
      <alignment horizontal="left" vertical="center"/>
    </xf>
    <xf numFmtId="2" fontId="6" fillId="0" borderId="5" xfId="0" applyNumberFormat="1" applyFont="1" applyBorder="1" applyAlignment="1">
      <alignment horizontal="center" vertical="center"/>
    </xf>
    <xf numFmtId="0" fontId="5" fillId="0" borderId="8" xfId="4" applyFont="1" applyBorder="1" applyAlignment="1">
      <alignment horizontal="right" vertical="center" indent="2"/>
    </xf>
    <xf numFmtId="4" fontId="5" fillId="0" borderId="1" xfId="0" applyNumberFormat="1" applyFont="1" applyBorder="1" applyAlignment="1">
      <alignment horizontal="center" vertical="center"/>
    </xf>
    <xf numFmtId="2" fontId="6" fillId="0" borderId="2" xfId="0" applyNumberFormat="1" applyFont="1" applyFill="1" applyBorder="1" applyAlignment="1">
      <alignment horizontal="center" vertical="center"/>
    </xf>
    <xf numFmtId="0" fontId="6" fillId="0" borderId="2" xfId="2"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5" fillId="0" borderId="0" xfId="0" applyFont="1" applyFill="1"/>
    <xf numFmtId="0" fontId="6" fillId="0" borderId="10" xfId="0" applyFont="1" applyBorder="1" applyAlignment="1">
      <alignment horizontal="center" vertical="center"/>
    </xf>
    <xf numFmtId="0" fontId="6" fillId="0" borderId="10" xfId="0" applyFont="1" applyBorder="1" applyAlignment="1">
      <alignment vertical="center" wrapText="1"/>
    </xf>
    <xf numFmtId="4" fontId="6" fillId="0" borderId="10" xfId="0" applyNumberFormat="1" applyFont="1" applyBorder="1" applyAlignment="1">
      <alignment horizontal="center" vertical="center"/>
    </xf>
    <xf numFmtId="0" fontId="6" fillId="0" borderId="2" xfId="0" quotePrefix="1" applyNumberFormat="1" applyFont="1" applyBorder="1" applyAlignment="1">
      <alignment horizontal="center" vertical="center"/>
    </xf>
    <xf numFmtId="0" fontId="6" fillId="0" borderId="10" xfId="0" quotePrefix="1" applyNumberFormat="1" applyFont="1" applyBorder="1" applyAlignment="1">
      <alignment horizontal="center" vertical="center"/>
    </xf>
    <xf numFmtId="0" fontId="6" fillId="0" borderId="2" xfId="3" quotePrefix="1" applyFont="1" applyFill="1" applyBorder="1" applyAlignment="1">
      <alignment horizontal="center" vertical="center"/>
    </xf>
    <xf numFmtId="0" fontId="6" fillId="0" borderId="2" xfId="0" quotePrefix="1" applyFont="1" applyFill="1" applyBorder="1" applyAlignment="1">
      <alignment vertical="center" wrapText="1"/>
    </xf>
    <xf numFmtId="49" fontId="6" fillId="0" borderId="1" xfId="0" applyNumberFormat="1" applyFont="1" applyBorder="1" applyAlignment="1">
      <alignment horizontal="left" vertical="center" wrapText="1" indent="1"/>
    </xf>
    <xf numFmtId="0" fontId="8" fillId="0" borderId="2" xfId="0" applyFont="1" applyFill="1" applyBorder="1" applyAlignment="1">
      <alignment vertical="center" wrapText="1"/>
    </xf>
    <xf numFmtId="0" fontId="6" fillId="0" borderId="2" xfId="0" applyFont="1" applyFill="1" applyBorder="1" applyAlignment="1">
      <alignment vertical="center"/>
    </xf>
    <xf numFmtId="0" fontId="5" fillId="0" borderId="2" xfId="0" applyFont="1" applyFill="1" applyBorder="1" applyAlignment="1">
      <alignment vertical="center" wrapText="1"/>
    </xf>
    <xf numFmtId="0" fontId="6" fillId="3" borderId="2" xfId="2" applyFont="1" applyFill="1" applyBorder="1" applyAlignment="1">
      <alignment horizontal="center" vertical="center"/>
    </xf>
    <xf numFmtId="0" fontId="6" fillId="0" borderId="2" xfId="3" applyFont="1" applyBorder="1" applyAlignment="1">
      <alignment horizontal="center" vertical="center"/>
    </xf>
    <xf numFmtId="2" fontId="6" fillId="0" borderId="2" xfId="0" applyNumberFormat="1" applyFont="1" applyBorder="1" applyAlignment="1">
      <alignment horizontal="center" vertical="center"/>
    </xf>
    <xf numFmtId="0" fontId="6" fillId="0" borderId="0" xfId="0" applyFont="1" applyFill="1"/>
    <xf numFmtId="2" fontId="6" fillId="0" borderId="0" xfId="0" applyNumberFormat="1" applyFont="1" applyFill="1"/>
    <xf numFmtId="0" fontId="6" fillId="3" borderId="2" xfId="0" applyFont="1" applyFill="1" applyBorder="1" applyAlignment="1">
      <alignment horizontal="center" vertical="center"/>
    </xf>
    <xf numFmtId="0" fontId="6" fillId="0" borderId="2" xfId="2" applyFont="1" applyBorder="1" applyAlignment="1">
      <alignment horizontal="center" vertical="center"/>
    </xf>
    <xf numFmtId="0" fontId="0" fillId="0" borderId="0" xfId="0"/>
    <xf numFmtId="0" fontId="6" fillId="0" borderId="2" xfId="3" quotePrefix="1" applyFont="1" applyBorder="1" applyAlignment="1">
      <alignment horizontal="center" vertical="center"/>
    </xf>
    <xf numFmtId="0" fontId="9" fillId="0" borderId="0" xfId="0" applyFont="1" applyAlignment="1"/>
    <xf numFmtId="2" fontId="6" fillId="0" borderId="0" xfId="0" applyNumberFormat="1" applyFont="1"/>
    <xf numFmtId="0" fontId="6" fillId="0" borderId="0" xfId="0" applyFont="1" applyAlignment="1">
      <alignment wrapText="1"/>
    </xf>
    <xf numFmtId="0" fontId="6" fillId="0" borderId="0" xfId="0" applyFont="1" applyFill="1" applyAlignment="1">
      <alignment wrapText="1"/>
    </xf>
    <xf numFmtId="0" fontId="6" fillId="0" borderId="2" xfId="0" applyFont="1" applyFill="1" applyBorder="1" applyAlignment="1">
      <alignment horizontal="left" vertical="center" wrapText="1"/>
    </xf>
    <xf numFmtId="0" fontId="9" fillId="0" borderId="0" xfId="0" applyFont="1"/>
    <xf numFmtId="0" fontId="9" fillId="0" borderId="0" xfId="0" applyFont="1" applyFill="1"/>
    <xf numFmtId="0" fontId="5"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textRotation="90"/>
    </xf>
    <xf numFmtId="2" fontId="6" fillId="2" borderId="2" xfId="0" applyNumberFormat="1" applyFont="1" applyFill="1" applyBorder="1" applyAlignment="1">
      <alignment horizontal="center" vertical="center"/>
    </xf>
    <xf numFmtId="4" fontId="5" fillId="2" borderId="1" xfId="0" applyNumberFormat="1" applyFont="1" applyFill="1" applyBorder="1" applyAlignment="1">
      <alignment horizontal="center" vertical="center"/>
    </xf>
    <xf numFmtId="0" fontId="6" fillId="4" borderId="2" xfId="2" applyFont="1" applyFill="1" applyBorder="1" applyAlignment="1">
      <alignment horizontal="center" vertical="center"/>
    </xf>
    <xf numFmtId="0" fontId="6" fillId="4" borderId="0" xfId="0" applyFont="1" applyFill="1" applyAlignment="1">
      <alignment horizontal="left" wrapText="1"/>
    </xf>
  </cellXfs>
  <cellStyles count="9">
    <cellStyle name="Normal" xfId="0" builtinId="0"/>
    <cellStyle name="Normal 2" xfId="8" xr:uid="{00000000-0005-0000-0000-000001000000}"/>
    <cellStyle name="Normal 6" xfId="6" xr:uid="{00000000-0005-0000-0000-000002000000}"/>
    <cellStyle name="Normal_Papilddarbu tame" xfId="4" xr:uid="{00000000-0005-0000-0000-000003000000}"/>
    <cellStyle name="Normal_Sheet1 2" xfId="3" xr:uid="{00000000-0005-0000-0000-000004000000}"/>
    <cellStyle name="Parastais 4" xfId="5" xr:uid="{00000000-0005-0000-0000-000005000000}"/>
    <cellStyle name="Parastais_Pērses iela, Baldone, Zvārdes, Mārupe" xfId="7" xr:uid="{00000000-0005-0000-0000-000006000000}"/>
    <cellStyle name="Style 1" xfId="1" xr:uid="{00000000-0005-0000-0000-000007000000}"/>
    <cellStyle name="Обычный_33. OZOLNIEKU NOVADA DOME_OZO SKOLA_TELPU, GAITENU, KAPNU TELPU REMONTS_TAME_VADIMS_2011_02_25_melnraksts" xfId="2" xr:uid="{00000000-0005-0000-0000-000008000000}"/>
  </cellStyles>
  <dxfs count="0"/>
  <tableStyles count="0" defaultTableStyle="TableStyleMedium2" defaultPivotStyle="PivotStyleLight16"/>
  <colors>
    <mruColors>
      <color rgb="FF0000FF"/>
      <color rgb="FF009900"/>
      <color rgb="FF66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2:C27"/>
  <sheetViews>
    <sheetView zoomScale="90" zoomScaleNormal="90" zoomScaleSheetLayoutView="100" workbookViewId="0">
      <selection activeCell="B18" sqref="B18"/>
    </sheetView>
  </sheetViews>
  <sheetFormatPr defaultColWidth="9.109375" defaultRowHeight="13.2" x14ac:dyDescent="0.25"/>
  <cols>
    <col min="1" max="1" width="7.44140625" style="2" customWidth="1"/>
    <col min="2" max="2" width="58.88671875" style="2" customWidth="1"/>
    <col min="3" max="3" width="36" style="2" customWidth="1"/>
    <col min="4" max="16384" width="9.109375" style="2"/>
  </cols>
  <sheetData>
    <row r="2" spans="1:3" x14ac:dyDescent="0.25">
      <c r="A2" s="85" t="s">
        <v>40</v>
      </c>
      <c r="B2" s="85"/>
      <c r="C2" s="85"/>
    </row>
    <row r="4" spans="1:3" x14ac:dyDescent="0.25">
      <c r="A4" s="57" t="s">
        <v>59</v>
      </c>
    </row>
    <row r="5" spans="1:3" x14ac:dyDescent="0.25">
      <c r="A5" s="57" t="s">
        <v>62</v>
      </c>
    </row>
    <row r="6" spans="1:3" x14ac:dyDescent="0.25">
      <c r="A6" s="57" t="s">
        <v>60</v>
      </c>
    </row>
    <row r="7" spans="1:3" x14ac:dyDescent="0.25">
      <c r="A7" s="57" t="s">
        <v>579</v>
      </c>
    </row>
    <row r="8" spans="1:3" x14ac:dyDescent="0.25">
      <c r="A8" s="1"/>
    </row>
    <row r="9" spans="1:3" x14ac:dyDescent="0.25">
      <c r="C9" s="12" t="s">
        <v>576</v>
      </c>
    </row>
    <row r="10" spans="1:3" ht="13.5" customHeight="1" x14ac:dyDescent="0.25">
      <c r="A10" s="86" t="s">
        <v>0</v>
      </c>
      <c r="B10" s="86" t="s">
        <v>1</v>
      </c>
      <c r="C10" s="87" t="s">
        <v>2</v>
      </c>
    </row>
    <row r="11" spans="1:3" ht="74.25" customHeight="1" x14ac:dyDescent="0.25">
      <c r="A11" s="86"/>
      <c r="B11" s="86"/>
      <c r="C11" s="87"/>
    </row>
    <row r="12" spans="1:3" ht="36" customHeight="1" x14ac:dyDescent="0.25">
      <c r="A12" s="3">
        <v>1</v>
      </c>
      <c r="B12" s="65" t="s">
        <v>80</v>
      </c>
      <c r="C12" s="4">
        <f>'Kopsavilkuma apr._1-17'!D40</f>
        <v>0</v>
      </c>
    </row>
    <row r="13" spans="1:3" x14ac:dyDescent="0.25">
      <c r="A13" s="5"/>
      <c r="B13" s="6" t="s">
        <v>3</v>
      </c>
      <c r="C13" s="7">
        <f>SUM(C12:C12)</f>
        <v>0</v>
      </c>
    </row>
    <row r="14" spans="1:3" x14ac:dyDescent="0.25">
      <c r="A14" s="13"/>
      <c r="B14" s="14"/>
      <c r="C14" s="15"/>
    </row>
    <row r="15" spans="1:3" x14ac:dyDescent="0.25">
      <c r="A15" s="5"/>
      <c r="B15" s="8" t="s">
        <v>4</v>
      </c>
      <c r="C15" s="4">
        <f>ROUND(C13*21%,2)</f>
        <v>0</v>
      </c>
    </row>
    <row r="16" spans="1:3" x14ac:dyDescent="0.25">
      <c r="A16" s="5"/>
      <c r="B16" s="6" t="s">
        <v>34</v>
      </c>
      <c r="C16" s="7">
        <f>C13+C15</f>
        <v>0</v>
      </c>
    </row>
    <row r="17" spans="1:3" x14ac:dyDescent="0.25">
      <c r="A17" s="9"/>
      <c r="B17" s="10"/>
      <c r="C17" s="11"/>
    </row>
    <row r="20" spans="1:3" x14ac:dyDescent="0.25">
      <c r="B20" s="2" t="s">
        <v>574</v>
      </c>
    </row>
    <row r="21" spans="1:3" x14ac:dyDescent="0.25">
      <c r="B21" s="2" t="s">
        <v>575</v>
      </c>
    </row>
    <row r="23" spans="1:3" x14ac:dyDescent="0.25">
      <c r="B23" s="2" t="s">
        <v>576</v>
      </c>
    </row>
    <row r="26" spans="1:3" x14ac:dyDescent="0.25">
      <c r="B26" s="2" t="s">
        <v>577</v>
      </c>
    </row>
    <row r="27" spans="1:3" x14ac:dyDescent="0.25">
      <c r="B27" s="2" t="s">
        <v>578</v>
      </c>
    </row>
  </sheetData>
  <mergeCells count="4">
    <mergeCell ref="A2:C2"/>
    <mergeCell ref="A10:A11"/>
    <mergeCell ref="B10:B11"/>
    <mergeCell ref="C10:C11"/>
  </mergeCells>
  <printOptions horizontalCentered="1"/>
  <pageMargins left="0.63" right="0.23622047244094491" top="0.78740157480314965" bottom="0.39370078740157483" header="0.19685039370078741" footer="0.19685039370078741"/>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S66"/>
  <sheetViews>
    <sheetView topLeftCell="A43" zoomScale="90" zoomScaleNormal="90" zoomScaleSheetLayoutView="100" workbookViewId="0">
      <selection activeCell="H62" sqref="H6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264</v>
      </c>
      <c r="B1" s="85"/>
      <c r="C1" s="85"/>
      <c r="D1" s="85"/>
      <c r="E1" s="85"/>
      <c r="F1" s="85"/>
      <c r="G1" s="85"/>
      <c r="H1" s="85"/>
      <c r="I1" s="85"/>
      <c r="J1" s="85"/>
      <c r="K1" s="85"/>
      <c r="L1" s="85"/>
      <c r="M1" s="85"/>
      <c r="N1" s="85"/>
      <c r="O1" s="85"/>
      <c r="P1" s="85"/>
    </row>
    <row r="2" spans="1:16" x14ac:dyDescent="0.25">
      <c r="A2" s="85" t="s">
        <v>43</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P55</f>
        <v>0</v>
      </c>
      <c r="P6" s="1" t="s">
        <v>19</v>
      </c>
    </row>
    <row r="7" spans="1:16" x14ac:dyDescent="0.25">
      <c r="A7" s="57" t="s">
        <v>579</v>
      </c>
    </row>
    <row r="8" spans="1:16" x14ac:dyDescent="0.25">
      <c r="A8" s="57" t="s">
        <v>583</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212</v>
      </c>
      <c r="D12" s="63"/>
      <c r="E12" s="54"/>
      <c r="F12" s="52"/>
      <c r="G12" s="52"/>
      <c r="H12" s="52"/>
      <c r="I12" s="52"/>
      <c r="J12" s="52"/>
      <c r="K12" s="94"/>
      <c r="L12" s="52"/>
      <c r="M12" s="52"/>
      <c r="N12" s="52"/>
      <c r="O12" s="52"/>
      <c r="P12" s="94"/>
    </row>
    <row r="13" spans="1:16" x14ac:dyDescent="0.25">
      <c r="A13" s="53">
        <v>1</v>
      </c>
      <c r="B13" s="54"/>
      <c r="C13" s="56" t="s">
        <v>213</v>
      </c>
      <c r="D13" s="63" t="s">
        <v>82</v>
      </c>
      <c r="E13" s="54">
        <v>890</v>
      </c>
      <c r="F13" s="52"/>
      <c r="G13" s="52"/>
      <c r="H13" s="52">
        <f t="shared" ref="H13" si="0">ROUND(F13*G13,2)</f>
        <v>0</v>
      </c>
      <c r="I13" s="52"/>
      <c r="J13" s="52"/>
      <c r="K13" s="94">
        <f t="shared" ref="K13" si="1">ROUND(SUM(H13:J13),2)</f>
        <v>0</v>
      </c>
      <c r="L13" s="52">
        <f t="shared" ref="L13" si="2">ROUND(E13*F13,2)</f>
        <v>0</v>
      </c>
      <c r="M13" s="52">
        <f t="shared" ref="M13" si="3">ROUND(E13*H13,2)</f>
        <v>0</v>
      </c>
      <c r="N13" s="52">
        <f t="shared" ref="N13" si="4">ROUND(E13*I13,2)</f>
        <v>0</v>
      </c>
      <c r="O13" s="52">
        <f t="shared" ref="O13" si="5">ROUND(E13*J13,2)</f>
        <v>0</v>
      </c>
      <c r="P13" s="94">
        <f t="shared" ref="P13" si="6">ROUND(SUM(M13:O13),2)</f>
        <v>0</v>
      </c>
    </row>
    <row r="14" spans="1:16" x14ac:dyDescent="0.25">
      <c r="A14" s="53"/>
      <c r="B14" s="54"/>
      <c r="C14" s="55" t="s">
        <v>112</v>
      </c>
      <c r="D14" s="63"/>
      <c r="E14" s="54"/>
      <c r="F14" s="52"/>
      <c r="G14" s="52"/>
      <c r="H14" s="52"/>
      <c r="I14" s="52"/>
      <c r="J14" s="52"/>
      <c r="K14" s="94"/>
      <c r="L14" s="52"/>
      <c r="M14" s="52"/>
      <c r="N14" s="52"/>
      <c r="O14" s="52"/>
      <c r="P14" s="94"/>
    </row>
    <row r="15" spans="1:16" x14ac:dyDescent="0.25">
      <c r="A15" s="53"/>
      <c r="B15" s="54"/>
      <c r="C15" s="55" t="s">
        <v>106</v>
      </c>
      <c r="D15" s="63"/>
      <c r="E15" s="54"/>
      <c r="F15" s="52"/>
      <c r="G15" s="52"/>
      <c r="H15" s="52"/>
      <c r="I15" s="52"/>
      <c r="J15" s="52"/>
      <c r="K15" s="94"/>
      <c r="L15" s="52"/>
      <c r="M15" s="52"/>
      <c r="N15" s="52"/>
      <c r="O15" s="52"/>
      <c r="P15" s="94"/>
    </row>
    <row r="16" spans="1:16" ht="26.4" x14ac:dyDescent="0.25">
      <c r="A16" s="53"/>
      <c r="B16" s="54"/>
      <c r="C16" s="68" t="s">
        <v>105</v>
      </c>
      <c r="D16" s="63"/>
      <c r="E16" s="54"/>
      <c r="F16" s="52"/>
      <c r="G16" s="52"/>
      <c r="H16" s="52"/>
      <c r="I16" s="52"/>
      <c r="J16" s="52"/>
      <c r="K16" s="94"/>
      <c r="L16" s="52"/>
      <c r="M16" s="52"/>
      <c r="N16" s="52"/>
      <c r="O16" s="52"/>
      <c r="P16" s="94"/>
    </row>
    <row r="17" spans="1:16" x14ac:dyDescent="0.25">
      <c r="A17" s="53"/>
      <c r="B17" s="54"/>
      <c r="C17" s="66" t="s">
        <v>107</v>
      </c>
      <c r="D17" s="63"/>
      <c r="E17" s="54"/>
      <c r="F17" s="52"/>
      <c r="G17" s="52"/>
      <c r="H17" s="52"/>
      <c r="I17" s="52"/>
      <c r="J17" s="52"/>
      <c r="K17" s="94"/>
      <c r="L17" s="52"/>
      <c r="M17" s="52"/>
      <c r="N17" s="52"/>
      <c r="O17" s="52"/>
      <c r="P17" s="94"/>
    </row>
    <row r="18" spans="1:16" x14ac:dyDescent="0.25">
      <c r="A18" s="53"/>
      <c r="B18" s="54"/>
      <c r="C18" s="66" t="s">
        <v>108</v>
      </c>
      <c r="D18" s="63"/>
      <c r="E18" s="54"/>
      <c r="F18" s="52"/>
      <c r="G18" s="52"/>
      <c r="H18" s="52"/>
      <c r="I18" s="52"/>
      <c r="J18" s="52"/>
      <c r="K18" s="94"/>
      <c r="L18" s="52"/>
      <c r="M18" s="52"/>
      <c r="N18" s="52"/>
      <c r="O18" s="52"/>
      <c r="P18" s="94"/>
    </row>
    <row r="19" spans="1:16" ht="26.4" x14ac:dyDescent="0.25">
      <c r="A19" s="53">
        <f>A13+1</f>
        <v>2</v>
      </c>
      <c r="B19" s="54"/>
      <c r="C19" s="25" t="s">
        <v>287</v>
      </c>
      <c r="D19" s="63" t="s">
        <v>82</v>
      </c>
      <c r="E19" s="54">
        <v>245</v>
      </c>
      <c r="F19" s="71"/>
      <c r="G19" s="71"/>
      <c r="H19" s="71">
        <f t="shared" ref="H19" si="7">ROUND(F19*G19,2)</f>
        <v>0</v>
      </c>
      <c r="I19" s="71"/>
      <c r="J19" s="71"/>
      <c r="K19" s="94">
        <f t="shared" ref="K19:K23" si="8">ROUND(SUM(H19:J19),2)</f>
        <v>0</v>
      </c>
      <c r="L19" s="52">
        <f t="shared" ref="L19:L23" si="9">ROUND(E19*F19,2)</f>
        <v>0</v>
      </c>
      <c r="M19" s="52">
        <f t="shared" ref="M19:M23" si="10">ROUND(E19*H19,2)</f>
        <v>0</v>
      </c>
      <c r="N19" s="52">
        <f t="shared" ref="N19:N23" si="11">ROUND(E19*I19,2)</f>
        <v>0</v>
      </c>
      <c r="O19" s="52">
        <f t="shared" ref="O19:O23" si="12">ROUND(E19*J19,2)</f>
        <v>0</v>
      </c>
      <c r="P19" s="94">
        <f t="shared" ref="P19:P23" si="13">ROUND(SUM(M19:O19),2)</f>
        <v>0</v>
      </c>
    </row>
    <row r="20" spans="1:16" ht="26.4" x14ac:dyDescent="0.25">
      <c r="A20" s="53">
        <f t="shared" ref="A20:A22" si="14">A19+1</f>
        <v>3</v>
      </c>
      <c r="B20" s="54"/>
      <c r="C20" s="56" t="s">
        <v>214</v>
      </c>
      <c r="D20" s="63" t="s">
        <v>82</v>
      </c>
      <c r="E20" s="54">
        <v>245</v>
      </c>
      <c r="F20" s="52"/>
      <c r="G20" s="52"/>
      <c r="H20" s="52">
        <f t="shared" ref="H20:H23" si="15">ROUND(F20*G20,2)</f>
        <v>0</v>
      </c>
      <c r="I20" s="52"/>
      <c r="J20" s="52"/>
      <c r="K20" s="94">
        <f t="shared" si="8"/>
        <v>0</v>
      </c>
      <c r="L20" s="52">
        <f t="shared" si="9"/>
        <v>0</v>
      </c>
      <c r="M20" s="52">
        <f t="shared" si="10"/>
        <v>0</v>
      </c>
      <c r="N20" s="52">
        <f t="shared" si="11"/>
        <v>0</v>
      </c>
      <c r="O20" s="52">
        <f t="shared" si="12"/>
        <v>0</v>
      </c>
      <c r="P20" s="94">
        <f t="shared" si="13"/>
        <v>0</v>
      </c>
    </row>
    <row r="21" spans="1:16" ht="39.6" x14ac:dyDescent="0.25">
      <c r="A21" s="53">
        <f t="shared" si="14"/>
        <v>4</v>
      </c>
      <c r="B21" s="54"/>
      <c r="C21" s="56" t="s">
        <v>210</v>
      </c>
      <c r="D21" s="63" t="s">
        <v>82</v>
      </c>
      <c r="E21" s="54">
        <v>245</v>
      </c>
      <c r="F21" s="52"/>
      <c r="G21" s="52"/>
      <c r="H21" s="52">
        <f t="shared" si="15"/>
        <v>0</v>
      </c>
      <c r="I21" s="52"/>
      <c r="J21" s="52"/>
      <c r="K21" s="94">
        <f t="shared" si="8"/>
        <v>0</v>
      </c>
      <c r="L21" s="52">
        <f t="shared" si="9"/>
        <v>0</v>
      </c>
      <c r="M21" s="52">
        <f t="shared" si="10"/>
        <v>0</v>
      </c>
      <c r="N21" s="52">
        <f t="shared" si="11"/>
        <v>0</v>
      </c>
      <c r="O21" s="52">
        <f t="shared" si="12"/>
        <v>0</v>
      </c>
      <c r="P21" s="94">
        <f t="shared" si="13"/>
        <v>0</v>
      </c>
    </row>
    <row r="22" spans="1:16" ht="52.8" x14ac:dyDescent="0.25">
      <c r="A22" s="53">
        <f t="shared" si="14"/>
        <v>5</v>
      </c>
      <c r="B22" s="54"/>
      <c r="C22" s="56" t="s">
        <v>211</v>
      </c>
      <c r="D22" s="63" t="s">
        <v>82</v>
      </c>
      <c r="E22" s="54">
        <v>245</v>
      </c>
      <c r="F22" s="52"/>
      <c r="G22" s="52"/>
      <c r="H22" s="52">
        <f t="shared" si="15"/>
        <v>0</v>
      </c>
      <c r="I22" s="52"/>
      <c r="J22" s="52"/>
      <c r="K22" s="94">
        <f t="shared" si="8"/>
        <v>0</v>
      </c>
      <c r="L22" s="52">
        <f t="shared" si="9"/>
        <v>0</v>
      </c>
      <c r="M22" s="52">
        <f t="shared" si="10"/>
        <v>0</v>
      </c>
      <c r="N22" s="52">
        <f t="shared" si="11"/>
        <v>0</v>
      </c>
      <c r="O22" s="52">
        <f t="shared" si="12"/>
        <v>0</v>
      </c>
      <c r="P22" s="94">
        <f t="shared" si="13"/>
        <v>0</v>
      </c>
    </row>
    <row r="23" spans="1:16" x14ac:dyDescent="0.25">
      <c r="A23" s="53">
        <f>A22+1</f>
        <v>6</v>
      </c>
      <c r="B23" s="54"/>
      <c r="C23" s="56" t="s">
        <v>253</v>
      </c>
      <c r="D23" s="63" t="s">
        <v>65</v>
      </c>
      <c r="E23" s="54">
        <v>1</v>
      </c>
      <c r="F23" s="52"/>
      <c r="G23" s="52"/>
      <c r="H23" s="52">
        <f t="shared" si="15"/>
        <v>0</v>
      </c>
      <c r="I23" s="52"/>
      <c r="J23" s="52"/>
      <c r="K23" s="94">
        <f t="shared" si="8"/>
        <v>0</v>
      </c>
      <c r="L23" s="52">
        <f t="shared" si="9"/>
        <v>0</v>
      </c>
      <c r="M23" s="52">
        <f t="shared" si="10"/>
        <v>0</v>
      </c>
      <c r="N23" s="52">
        <f t="shared" si="11"/>
        <v>0</v>
      </c>
      <c r="O23" s="52">
        <f t="shared" si="12"/>
        <v>0</v>
      </c>
      <c r="P23" s="94">
        <f t="shared" si="13"/>
        <v>0</v>
      </c>
    </row>
    <row r="24" spans="1:16" x14ac:dyDescent="0.25">
      <c r="A24" s="53"/>
      <c r="B24" s="54"/>
      <c r="C24" s="55" t="s">
        <v>110</v>
      </c>
      <c r="D24" s="63"/>
      <c r="E24" s="54"/>
      <c r="F24" s="52"/>
      <c r="G24" s="52"/>
      <c r="H24" s="52"/>
      <c r="I24" s="52"/>
      <c r="J24" s="52"/>
      <c r="K24" s="94"/>
      <c r="L24" s="52"/>
      <c r="M24" s="52"/>
      <c r="N24" s="52"/>
      <c r="O24" s="52"/>
      <c r="P24" s="94"/>
    </row>
    <row r="25" spans="1:16" ht="26.4" x14ac:dyDescent="0.25">
      <c r="A25" s="53"/>
      <c r="B25" s="54"/>
      <c r="C25" s="68" t="s">
        <v>109</v>
      </c>
      <c r="D25" s="63"/>
      <c r="E25" s="54"/>
      <c r="F25" s="52"/>
      <c r="G25" s="52"/>
      <c r="H25" s="52"/>
      <c r="I25" s="52"/>
      <c r="J25" s="52"/>
      <c r="K25" s="94"/>
      <c r="L25" s="52"/>
      <c r="M25" s="52"/>
      <c r="N25" s="52"/>
      <c r="O25" s="52"/>
      <c r="P25" s="94"/>
    </row>
    <row r="26" spans="1:16" x14ac:dyDescent="0.25">
      <c r="A26" s="53"/>
      <c r="B26" s="54"/>
      <c r="C26" s="66" t="s">
        <v>111</v>
      </c>
      <c r="D26" s="63"/>
      <c r="E26" s="54"/>
      <c r="F26" s="52"/>
      <c r="G26" s="52"/>
      <c r="H26" s="52"/>
      <c r="I26" s="52"/>
      <c r="J26" s="52"/>
      <c r="K26" s="94"/>
      <c r="L26" s="52"/>
      <c r="M26" s="52"/>
      <c r="N26" s="52"/>
      <c r="O26" s="52"/>
      <c r="P26" s="94"/>
    </row>
    <row r="27" spans="1:16" x14ac:dyDescent="0.25">
      <c r="A27" s="53"/>
      <c r="B27" s="54"/>
      <c r="C27" s="66" t="s">
        <v>108</v>
      </c>
      <c r="D27" s="63"/>
      <c r="E27" s="54"/>
      <c r="F27" s="52"/>
      <c r="G27" s="52"/>
      <c r="H27" s="52"/>
      <c r="I27" s="52"/>
      <c r="J27" s="52"/>
      <c r="K27" s="94"/>
      <c r="L27" s="52"/>
      <c r="M27" s="52"/>
      <c r="N27" s="52"/>
      <c r="O27" s="52"/>
      <c r="P27" s="94"/>
    </row>
    <row r="28" spans="1:16" ht="26.4" x14ac:dyDescent="0.25">
      <c r="A28" s="53">
        <f>A23+1</f>
        <v>7</v>
      </c>
      <c r="B28" s="54"/>
      <c r="C28" s="25" t="s">
        <v>287</v>
      </c>
      <c r="D28" s="63" t="s">
        <v>82</v>
      </c>
      <c r="E28" s="54">
        <v>210</v>
      </c>
      <c r="F28" s="71"/>
      <c r="G28" s="71"/>
      <c r="H28" s="71">
        <f t="shared" ref="H28" si="16">ROUND(F28*G28,2)</f>
        <v>0</v>
      </c>
      <c r="I28" s="71"/>
      <c r="J28" s="71"/>
      <c r="K28" s="94">
        <f t="shared" ref="K28:K48" si="17">ROUND(SUM(H28:J28),2)</f>
        <v>0</v>
      </c>
      <c r="L28" s="52">
        <f t="shared" ref="L28:L48" si="18">ROUND(E28*F28,2)</f>
        <v>0</v>
      </c>
      <c r="M28" s="52">
        <f t="shared" ref="M28:M48" si="19">ROUND(E28*H28,2)</f>
        <v>0</v>
      </c>
      <c r="N28" s="52">
        <f t="shared" ref="N28:N48" si="20">ROUND(E28*I28,2)</f>
        <v>0</v>
      </c>
      <c r="O28" s="52">
        <f t="shared" ref="O28:O48" si="21">ROUND(E28*J28,2)</f>
        <v>0</v>
      </c>
      <c r="P28" s="94">
        <f t="shared" ref="P28:P48" si="22">ROUND(SUM(M28:O28),2)</f>
        <v>0</v>
      </c>
    </row>
    <row r="29" spans="1:16" ht="26.4" x14ac:dyDescent="0.25">
      <c r="A29" s="53">
        <f t="shared" ref="A29:A31" si="23">A28+1</f>
        <v>8</v>
      </c>
      <c r="B29" s="54"/>
      <c r="C29" s="56" t="s">
        <v>214</v>
      </c>
      <c r="D29" s="63" t="s">
        <v>82</v>
      </c>
      <c r="E29" s="54">
        <v>210</v>
      </c>
      <c r="F29" s="52"/>
      <c r="G29" s="52"/>
      <c r="H29" s="52">
        <f t="shared" ref="H29:H48" si="24">ROUND(F29*G29,2)</f>
        <v>0</v>
      </c>
      <c r="I29" s="52"/>
      <c r="J29" s="52"/>
      <c r="K29" s="94">
        <f t="shared" si="17"/>
        <v>0</v>
      </c>
      <c r="L29" s="52">
        <f t="shared" si="18"/>
        <v>0</v>
      </c>
      <c r="M29" s="52">
        <f t="shared" si="19"/>
        <v>0</v>
      </c>
      <c r="N29" s="52">
        <f t="shared" si="20"/>
        <v>0</v>
      </c>
      <c r="O29" s="52">
        <f t="shared" si="21"/>
        <v>0</v>
      </c>
      <c r="P29" s="94">
        <f t="shared" si="22"/>
        <v>0</v>
      </c>
    </row>
    <row r="30" spans="1:16" ht="39.6" x14ac:dyDescent="0.25">
      <c r="A30" s="53">
        <f t="shared" si="23"/>
        <v>9</v>
      </c>
      <c r="B30" s="54"/>
      <c r="C30" s="56" t="s">
        <v>210</v>
      </c>
      <c r="D30" s="63" t="s">
        <v>82</v>
      </c>
      <c r="E30" s="54">
        <v>210</v>
      </c>
      <c r="F30" s="52"/>
      <c r="G30" s="52"/>
      <c r="H30" s="52">
        <f t="shared" si="24"/>
        <v>0</v>
      </c>
      <c r="I30" s="52"/>
      <c r="J30" s="52"/>
      <c r="K30" s="94">
        <f t="shared" si="17"/>
        <v>0</v>
      </c>
      <c r="L30" s="52">
        <f t="shared" si="18"/>
        <v>0</v>
      </c>
      <c r="M30" s="52">
        <f t="shared" si="19"/>
        <v>0</v>
      </c>
      <c r="N30" s="52">
        <f t="shared" si="20"/>
        <v>0</v>
      </c>
      <c r="O30" s="52">
        <f t="shared" si="21"/>
        <v>0</v>
      </c>
      <c r="P30" s="94">
        <f t="shared" si="22"/>
        <v>0</v>
      </c>
    </row>
    <row r="31" spans="1:16" ht="52.8" x14ac:dyDescent="0.25">
      <c r="A31" s="53">
        <f t="shared" si="23"/>
        <v>10</v>
      </c>
      <c r="B31" s="54"/>
      <c r="C31" s="56" t="s">
        <v>211</v>
      </c>
      <c r="D31" s="63" t="s">
        <v>82</v>
      </c>
      <c r="E31" s="54">
        <v>210</v>
      </c>
      <c r="F31" s="52"/>
      <c r="G31" s="52"/>
      <c r="H31" s="52">
        <f t="shared" si="24"/>
        <v>0</v>
      </c>
      <c r="I31" s="52"/>
      <c r="J31" s="52"/>
      <c r="K31" s="94">
        <f t="shared" si="17"/>
        <v>0</v>
      </c>
      <c r="L31" s="52">
        <f t="shared" si="18"/>
        <v>0</v>
      </c>
      <c r="M31" s="52">
        <f t="shared" si="19"/>
        <v>0</v>
      </c>
      <c r="N31" s="52">
        <f t="shared" si="20"/>
        <v>0</v>
      </c>
      <c r="O31" s="52">
        <f t="shared" si="21"/>
        <v>0</v>
      </c>
      <c r="P31" s="94">
        <f t="shared" si="22"/>
        <v>0</v>
      </c>
    </row>
    <row r="32" spans="1:16" x14ac:dyDescent="0.25">
      <c r="A32" s="53"/>
      <c r="B32" s="54"/>
      <c r="C32" s="68" t="s">
        <v>245</v>
      </c>
      <c r="D32" s="63"/>
      <c r="E32" s="54"/>
      <c r="F32" s="52"/>
      <c r="G32" s="52"/>
      <c r="H32" s="52"/>
      <c r="I32" s="52"/>
      <c r="J32" s="52"/>
      <c r="K32" s="94"/>
      <c r="L32" s="52"/>
      <c r="M32" s="52"/>
      <c r="N32" s="52"/>
      <c r="O32" s="52"/>
      <c r="P32" s="94"/>
    </row>
    <row r="33" spans="1:19" ht="26.4" x14ac:dyDescent="0.25">
      <c r="A33" s="53">
        <f>A31+1</f>
        <v>11</v>
      </c>
      <c r="B33" s="54"/>
      <c r="C33" s="56" t="s">
        <v>562</v>
      </c>
      <c r="D33" s="63" t="s">
        <v>37</v>
      </c>
      <c r="E33" s="54">
        <v>1</v>
      </c>
      <c r="F33" s="52"/>
      <c r="G33" s="52"/>
      <c r="H33" s="52">
        <f t="shared" si="24"/>
        <v>0</v>
      </c>
      <c r="I33" s="52"/>
      <c r="J33" s="52"/>
      <c r="K33" s="94">
        <f t="shared" si="17"/>
        <v>0</v>
      </c>
      <c r="L33" s="52">
        <f t="shared" si="18"/>
        <v>0</v>
      </c>
      <c r="M33" s="52">
        <f t="shared" si="19"/>
        <v>0</v>
      </c>
      <c r="N33" s="52">
        <f t="shared" si="20"/>
        <v>0</v>
      </c>
      <c r="O33" s="52">
        <f t="shared" si="21"/>
        <v>0</v>
      </c>
      <c r="P33" s="94">
        <f t="shared" si="22"/>
        <v>0</v>
      </c>
    </row>
    <row r="34" spans="1:19" x14ac:dyDescent="0.25">
      <c r="A34" s="53"/>
      <c r="B34" s="54"/>
      <c r="C34" s="68" t="s">
        <v>246</v>
      </c>
      <c r="D34" s="63"/>
      <c r="E34" s="54"/>
      <c r="F34" s="52"/>
      <c r="G34" s="52"/>
      <c r="H34" s="52"/>
      <c r="I34" s="52"/>
      <c r="J34" s="52"/>
      <c r="K34" s="94"/>
      <c r="L34" s="52"/>
      <c r="M34" s="52"/>
      <c r="N34" s="52"/>
      <c r="O34" s="52"/>
      <c r="P34" s="94"/>
    </row>
    <row r="35" spans="1:19" x14ac:dyDescent="0.25">
      <c r="A35" s="53">
        <f>A33+1</f>
        <v>12</v>
      </c>
      <c r="B35" s="54"/>
      <c r="C35" s="56" t="s">
        <v>509</v>
      </c>
      <c r="D35" s="63" t="s">
        <v>65</v>
      </c>
      <c r="E35" s="54">
        <v>1</v>
      </c>
      <c r="F35" s="52"/>
      <c r="G35" s="52"/>
      <c r="H35" s="52">
        <f t="shared" si="24"/>
        <v>0</v>
      </c>
      <c r="I35" s="52"/>
      <c r="J35" s="52"/>
      <c r="K35" s="94">
        <f t="shared" si="17"/>
        <v>0</v>
      </c>
      <c r="L35" s="52">
        <f t="shared" si="18"/>
        <v>0</v>
      </c>
      <c r="M35" s="52">
        <f t="shared" si="19"/>
        <v>0</v>
      </c>
      <c r="N35" s="52">
        <f t="shared" si="20"/>
        <v>0</v>
      </c>
      <c r="O35" s="52">
        <f t="shared" si="21"/>
        <v>0</v>
      </c>
      <c r="P35" s="94">
        <f t="shared" si="22"/>
        <v>0</v>
      </c>
    </row>
    <row r="36" spans="1:19" x14ac:dyDescent="0.25">
      <c r="A36" s="53"/>
      <c r="B36" s="54"/>
      <c r="C36" s="55" t="s">
        <v>113</v>
      </c>
      <c r="D36" s="63"/>
      <c r="E36" s="54"/>
      <c r="F36" s="52"/>
      <c r="G36" s="52"/>
      <c r="H36" s="52"/>
      <c r="I36" s="52"/>
      <c r="J36" s="52"/>
      <c r="K36" s="94"/>
      <c r="L36" s="52"/>
      <c r="M36" s="52"/>
      <c r="N36" s="52"/>
      <c r="O36" s="52"/>
      <c r="P36" s="94"/>
    </row>
    <row r="37" spans="1:19" x14ac:dyDescent="0.25">
      <c r="A37" s="75">
        <f>A35+1</f>
        <v>13</v>
      </c>
      <c r="B37" s="27"/>
      <c r="C37" s="25" t="s">
        <v>102</v>
      </c>
      <c r="D37" s="77" t="s">
        <v>73</v>
      </c>
      <c r="E37" s="27">
        <v>124</v>
      </c>
      <c r="F37" s="71"/>
      <c r="G37" s="71"/>
      <c r="H37" s="71">
        <f t="shared" ref="H37:H40" si="25">ROUND(F37*G37,2)</f>
        <v>0</v>
      </c>
      <c r="I37" s="71"/>
      <c r="J37" s="71"/>
      <c r="K37" s="94">
        <f t="shared" ref="K37:K40" si="26">ROUND(SUM(H37:J37),2)</f>
        <v>0</v>
      </c>
      <c r="L37" s="71">
        <f t="shared" ref="L37:L40" si="27">ROUND(E37*F37,2)</f>
        <v>0</v>
      </c>
      <c r="M37" s="71">
        <f t="shared" ref="M37:M40" si="28">ROUND(E37*H37,2)</f>
        <v>0</v>
      </c>
      <c r="N37" s="71">
        <f t="shared" ref="N37:N40" si="29">ROUND(E37*I37,2)</f>
        <v>0</v>
      </c>
      <c r="O37" s="71">
        <f t="shared" ref="O37:O40" si="30">ROUND(E37*J37,2)</f>
        <v>0</v>
      </c>
      <c r="P37" s="94">
        <f t="shared" ref="P37:P40" si="31">ROUND(SUM(M37:O37),2)</f>
        <v>0</v>
      </c>
      <c r="S37" s="79"/>
    </row>
    <row r="38" spans="1:19" x14ac:dyDescent="0.25">
      <c r="A38" s="75">
        <f>A37+1</f>
        <v>14</v>
      </c>
      <c r="B38" s="27"/>
      <c r="C38" s="25" t="s">
        <v>516</v>
      </c>
      <c r="D38" s="77" t="s">
        <v>73</v>
      </c>
      <c r="E38" s="27">
        <v>98</v>
      </c>
      <c r="F38" s="71"/>
      <c r="G38" s="71"/>
      <c r="H38" s="71">
        <f t="shared" si="25"/>
        <v>0</v>
      </c>
      <c r="I38" s="71"/>
      <c r="J38" s="71"/>
      <c r="K38" s="94">
        <f t="shared" si="26"/>
        <v>0</v>
      </c>
      <c r="L38" s="71">
        <f t="shared" si="27"/>
        <v>0</v>
      </c>
      <c r="M38" s="71">
        <f t="shared" si="28"/>
        <v>0</v>
      </c>
      <c r="N38" s="71">
        <f t="shared" si="29"/>
        <v>0</v>
      </c>
      <c r="O38" s="71">
        <f t="shared" si="30"/>
        <v>0</v>
      </c>
      <c r="P38" s="94">
        <f t="shared" si="31"/>
        <v>0</v>
      </c>
      <c r="S38" s="79"/>
    </row>
    <row r="39" spans="1:19" x14ac:dyDescent="0.25">
      <c r="A39" s="75">
        <f t="shared" ref="A39:A40" si="32">A38+1</f>
        <v>15</v>
      </c>
      <c r="B39" s="27"/>
      <c r="C39" s="25" t="s">
        <v>515</v>
      </c>
      <c r="D39" s="77" t="s">
        <v>73</v>
      </c>
      <c r="E39" s="27">
        <v>26</v>
      </c>
      <c r="F39" s="71"/>
      <c r="G39" s="71"/>
      <c r="H39" s="71">
        <f t="shared" si="25"/>
        <v>0</v>
      </c>
      <c r="I39" s="71"/>
      <c r="J39" s="71"/>
      <c r="K39" s="94">
        <f t="shared" si="26"/>
        <v>0</v>
      </c>
      <c r="L39" s="71">
        <f t="shared" si="27"/>
        <v>0</v>
      </c>
      <c r="M39" s="71">
        <f t="shared" si="28"/>
        <v>0</v>
      </c>
      <c r="N39" s="71">
        <f t="shared" si="29"/>
        <v>0</v>
      </c>
      <c r="O39" s="71">
        <f t="shared" si="30"/>
        <v>0</v>
      </c>
      <c r="P39" s="94">
        <f t="shared" si="31"/>
        <v>0</v>
      </c>
      <c r="S39" s="79"/>
    </row>
    <row r="40" spans="1:19" x14ac:dyDescent="0.25">
      <c r="A40" s="75">
        <f t="shared" si="32"/>
        <v>16</v>
      </c>
      <c r="B40" s="27"/>
      <c r="C40" s="25" t="s">
        <v>103</v>
      </c>
      <c r="D40" s="77" t="s">
        <v>73</v>
      </c>
      <c r="E40" s="27">
        <v>26</v>
      </c>
      <c r="F40" s="52"/>
      <c r="G40" s="52"/>
      <c r="H40" s="52">
        <f t="shared" si="25"/>
        <v>0</v>
      </c>
      <c r="I40" s="52"/>
      <c r="J40" s="52"/>
      <c r="K40" s="94">
        <f t="shared" si="26"/>
        <v>0</v>
      </c>
      <c r="L40" s="71">
        <f t="shared" si="27"/>
        <v>0</v>
      </c>
      <c r="M40" s="71">
        <f t="shared" si="28"/>
        <v>0</v>
      </c>
      <c r="N40" s="71">
        <f t="shared" si="29"/>
        <v>0</v>
      </c>
      <c r="O40" s="71">
        <f t="shared" si="30"/>
        <v>0</v>
      </c>
      <c r="P40" s="94">
        <f t="shared" si="31"/>
        <v>0</v>
      </c>
      <c r="Q40" s="83"/>
      <c r="S40" s="79"/>
    </row>
    <row r="41" spans="1:19" x14ac:dyDescent="0.25">
      <c r="A41" s="53"/>
      <c r="B41" s="54"/>
      <c r="C41" s="55" t="s">
        <v>115</v>
      </c>
      <c r="D41" s="63"/>
      <c r="E41" s="54"/>
      <c r="F41" s="52"/>
      <c r="G41" s="52"/>
      <c r="H41" s="52"/>
      <c r="I41" s="52"/>
      <c r="J41" s="52"/>
      <c r="K41" s="94"/>
      <c r="L41" s="52"/>
      <c r="M41" s="52"/>
      <c r="N41" s="52"/>
      <c r="O41" s="52"/>
      <c r="P41" s="94"/>
    </row>
    <row r="42" spans="1:19" ht="26.4" x14ac:dyDescent="0.25">
      <c r="A42" s="53"/>
      <c r="B42" s="54"/>
      <c r="C42" s="68" t="s">
        <v>114</v>
      </c>
      <c r="D42" s="63"/>
      <c r="E42" s="54"/>
      <c r="F42" s="52"/>
      <c r="G42" s="52"/>
      <c r="H42" s="52"/>
      <c r="I42" s="52"/>
      <c r="J42" s="52"/>
      <c r="K42" s="94"/>
      <c r="L42" s="52"/>
      <c r="M42" s="52"/>
      <c r="N42" s="52"/>
      <c r="O42" s="52"/>
      <c r="P42" s="94"/>
    </row>
    <row r="43" spans="1:19" x14ac:dyDescent="0.25">
      <c r="A43" s="53"/>
      <c r="B43" s="54"/>
      <c r="C43" s="66" t="s">
        <v>116</v>
      </c>
      <c r="D43" s="63"/>
      <c r="E43" s="54"/>
      <c r="F43" s="52"/>
      <c r="G43" s="52"/>
      <c r="H43" s="52"/>
      <c r="I43" s="52"/>
      <c r="J43" s="52"/>
      <c r="K43" s="94"/>
      <c r="L43" s="52"/>
      <c r="M43" s="52"/>
      <c r="N43" s="52"/>
      <c r="O43" s="52"/>
      <c r="P43" s="94"/>
    </row>
    <row r="44" spans="1:19" x14ac:dyDescent="0.25">
      <c r="A44" s="53"/>
      <c r="B44" s="54"/>
      <c r="C44" s="66" t="s">
        <v>117</v>
      </c>
      <c r="D44" s="63"/>
      <c r="E44" s="54"/>
      <c r="F44" s="52"/>
      <c r="G44" s="52"/>
      <c r="H44" s="52"/>
      <c r="I44" s="52"/>
      <c r="J44" s="52"/>
      <c r="K44" s="94"/>
      <c r="L44" s="52"/>
      <c r="M44" s="52"/>
      <c r="N44" s="52"/>
      <c r="O44" s="52"/>
      <c r="P44" s="94"/>
    </row>
    <row r="45" spans="1:19" ht="39.6" x14ac:dyDescent="0.25">
      <c r="A45" s="53">
        <f>A40+1</f>
        <v>17</v>
      </c>
      <c r="B45" s="54"/>
      <c r="C45" s="56" t="s">
        <v>286</v>
      </c>
      <c r="D45" s="63" t="s">
        <v>82</v>
      </c>
      <c r="E45" s="54">
        <v>80</v>
      </c>
      <c r="F45" s="52"/>
      <c r="G45" s="52"/>
      <c r="H45" s="52">
        <f t="shared" si="24"/>
        <v>0</v>
      </c>
      <c r="I45" s="52"/>
      <c r="J45" s="52"/>
      <c r="K45" s="94">
        <f t="shared" si="17"/>
        <v>0</v>
      </c>
      <c r="L45" s="52">
        <f t="shared" si="18"/>
        <v>0</v>
      </c>
      <c r="M45" s="52">
        <f t="shared" si="19"/>
        <v>0</v>
      </c>
      <c r="N45" s="52">
        <f t="shared" si="20"/>
        <v>0</v>
      </c>
      <c r="O45" s="52">
        <f t="shared" si="21"/>
        <v>0</v>
      </c>
      <c r="P45" s="94">
        <f t="shared" si="22"/>
        <v>0</v>
      </c>
    </row>
    <row r="46" spans="1:19" ht="26.4" x14ac:dyDescent="0.25">
      <c r="A46" s="53">
        <f>A45+1</f>
        <v>18</v>
      </c>
      <c r="B46" s="54"/>
      <c r="C46" s="56" t="s">
        <v>214</v>
      </c>
      <c r="D46" s="63" t="s">
        <v>82</v>
      </c>
      <c r="E46" s="54">
        <v>80</v>
      </c>
      <c r="F46" s="52"/>
      <c r="G46" s="52"/>
      <c r="H46" s="52">
        <f t="shared" si="24"/>
        <v>0</v>
      </c>
      <c r="I46" s="52"/>
      <c r="J46" s="52"/>
      <c r="K46" s="94">
        <f t="shared" si="17"/>
        <v>0</v>
      </c>
      <c r="L46" s="52">
        <f t="shared" si="18"/>
        <v>0</v>
      </c>
      <c r="M46" s="52">
        <f t="shared" si="19"/>
        <v>0</v>
      </c>
      <c r="N46" s="52">
        <f t="shared" si="20"/>
        <v>0</v>
      </c>
      <c r="O46" s="52">
        <f t="shared" si="21"/>
        <v>0</v>
      </c>
      <c r="P46" s="94">
        <f t="shared" si="22"/>
        <v>0</v>
      </c>
    </row>
    <row r="47" spans="1:19" ht="39.6" x14ac:dyDescent="0.25">
      <c r="A47" s="53">
        <f t="shared" ref="A47:A48" si="33">A46+1</f>
        <v>19</v>
      </c>
      <c r="B47" s="54"/>
      <c r="C47" s="56" t="s">
        <v>210</v>
      </c>
      <c r="D47" s="63" t="s">
        <v>82</v>
      </c>
      <c r="E47" s="54">
        <v>80</v>
      </c>
      <c r="F47" s="52"/>
      <c r="G47" s="52"/>
      <c r="H47" s="52">
        <f t="shared" si="24"/>
        <v>0</v>
      </c>
      <c r="I47" s="52"/>
      <c r="J47" s="52"/>
      <c r="K47" s="94">
        <f t="shared" si="17"/>
        <v>0</v>
      </c>
      <c r="L47" s="52">
        <f t="shared" si="18"/>
        <v>0</v>
      </c>
      <c r="M47" s="52">
        <f t="shared" si="19"/>
        <v>0</v>
      </c>
      <c r="N47" s="52">
        <f t="shared" si="20"/>
        <v>0</v>
      </c>
      <c r="O47" s="52">
        <f t="shared" si="21"/>
        <v>0</v>
      </c>
      <c r="P47" s="94">
        <f t="shared" si="22"/>
        <v>0</v>
      </c>
    </row>
    <row r="48" spans="1:19" ht="52.8" x14ac:dyDescent="0.25">
      <c r="A48" s="53">
        <f t="shared" si="33"/>
        <v>20</v>
      </c>
      <c r="B48" s="54"/>
      <c r="C48" s="56" t="s">
        <v>215</v>
      </c>
      <c r="D48" s="63" t="s">
        <v>82</v>
      </c>
      <c r="E48" s="54">
        <v>80</v>
      </c>
      <c r="F48" s="52"/>
      <c r="G48" s="52"/>
      <c r="H48" s="52">
        <f t="shared" si="24"/>
        <v>0</v>
      </c>
      <c r="I48" s="52"/>
      <c r="J48" s="52"/>
      <c r="K48" s="94">
        <f t="shared" si="17"/>
        <v>0</v>
      </c>
      <c r="L48" s="52">
        <f t="shared" si="18"/>
        <v>0</v>
      </c>
      <c r="M48" s="52">
        <f t="shared" si="19"/>
        <v>0</v>
      </c>
      <c r="N48" s="52">
        <f t="shared" si="20"/>
        <v>0</v>
      </c>
      <c r="O48" s="52">
        <f t="shared" si="21"/>
        <v>0</v>
      </c>
      <c r="P48" s="94">
        <f t="shared" si="22"/>
        <v>0</v>
      </c>
    </row>
    <row r="49" spans="1:16" x14ac:dyDescent="0.25">
      <c r="A49" s="53"/>
      <c r="B49" s="54"/>
      <c r="C49" s="55" t="s">
        <v>118</v>
      </c>
      <c r="D49" s="63"/>
      <c r="E49" s="54"/>
      <c r="F49" s="52"/>
      <c r="G49" s="52"/>
      <c r="H49" s="52"/>
      <c r="I49" s="52"/>
      <c r="J49" s="52"/>
      <c r="K49" s="94"/>
      <c r="L49" s="52"/>
      <c r="M49" s="52"/>
      <c r="N49" s="52"/>
      <c r="O49" s="52"/>
      <c r="P49" s="94"/>
    </row>
    <row r="50" spans="1:16" x14ac:dyDescent="0.25">
      <c r="A50" s="53"/>
      <c r="B50" s="54"/>
      <c r="C50" s="68" t="s">
        <v>119</v>
      </c>
      <c r="D50" s="63"/>
      <c r="E50" s="54"/>
      <c r="F50" s="52"/>
      <c r="G50" s="52"/>
      <c r="H50" s="52"/>
      <c r="I50" s="52"/>
      <c r="J50" s="52"/>
      <c r="K50" s="94"/>
      <c r="L50" s="52"/>
      <c r="M50" s="52"/>
      <c r="N50" s="52"/>
      <c r="O50" s="52"/>
      <c r="P50" s="94"/>
    </row>
    <row r="51" spans="1:16" x14ac:dyDescent="0.25">
      <c r="A51" s="53"/>
      <c r="B51" s="54"/>
      <c r="C51" s="66" t="s">
        <v>116</v>
      </c>
      <c r="D51" s="63"/>
      <c r="E51" s="54"/>
      <c r="F51" s="52"/>
      <c r="G51" s="52"/>
      <c r="H51" s="52"/>
      <c r="I51" s="52"/>
      <c r="J51" s="52"/>
      <c r="K51" s="94"/>
      <c r="L51" s="52"/>
      <c r="M51" s="52"/>
      <c r="N51" s="52"/>
      <c r="O51" s="52"/>
      <c r="P51" s="94"/>
    </row>
    <row r="52" spans="1:16" x14ac:dyDescent="0.25">
      <c r="A52" s="53"/>
      <c r="B52" s="54"/>
      <c r="C52" s="66" t="s">
        <v>117</v>
      </c>
      <c r="D52" s="63"/>
      <c r="E52" s="54"/>
      <c r="F52" s="52"/>
      <c r="G52" s="52"/>
      <c r="H52" s="52"/>
      <c r="I52" s="52"/>
      <c r="J52" s="52"/>
      <c r="K52" s="94"/>
      <c r="L52" s="52"/>
      <c r="M52" s="52"/>
      <c r="N52" s="52"/>
      <c r="O52" s="52"/>
      <c r="P52" s="94"/>
    </row>
    <row r="53" spans="1:16" ht="39.6" x14ac:dyDescent="0.25">
      <c r="A53" s="53">
        <f>A48+1</f>
        <v>21</v>
      </c>
      <c r="B53" s="54"/>
      <c r="C53" s="56" t="s">
        <v>286</v>
      </c>
      <c r="D53" s="63" t="s">
        <v>82</v>
      </c>
      <c r="E53" s="54">
        <v>125</v>
      </c>
      <c r="F53" s="52"/>
      <c r="G53" s="52"/>
      <c r="H53" s="52">
        <f t="shared" ref="H53:H54" si="34">ROUND(F53*G53,2)</f>
        <v>0</v>
      </c>
      <c r="I53" s="52"/>
      <c r="J53" s="52"/>
      <c r="K53" s="94">
        <f t="shared" ref="K53:K54" si="35">ROUND(SUM(H53:J53),2)</f>
        <v>0</v>
      </c>
      <c r="L53" s="52">
        <f t="shared" ref="L53:L54" si="36">ROUND(E53*F53,2)</f>
        <v>0</v>
      </c>
      <c r="M53" s="52">
        <f t="shared" ref="M53:M54" si="37">ROUND(E53*H53,2)</f>
        <v>0</v>
      </c>
      <c r="N53" s="52">
        <f t="shared" ref="N53:N54" si="38">ROUND(E53*I53,2)</f>
        <v>0</v>
      </c>
      <c r="O53" s="52">
        <f t="shared" ref="O53:O54" si="39">ROUND(E53*J53,2)</f>
        <v>0</v>
      </c>
      <c r="P53" s="94">
        <f t="shared" ref="P53:P54" si="40">ROUND(SUM(M53:O53),2)</f>
        <v>0</v>
      </c>
    </row>
    <row r="54" spans="1:16" x14ac:dyDescent="0.25">
      <c r="A54" s="53">
        <f>A53+1</f>
        <v>22</v>
      </c>
      <c r="B54" s="54"/>
      <c r="C54" s="56" t="s">
        <v>120</v>
      </c>
      <c r="D54" s="63" t="s">
        <v>82</v>
      </c>
      <c r="E54" s="54">
        <v>125</v>
      </c>
      <c r="F54" s="52"/>
      <c r="G54" s="52"/>
      <c r="H54" s="52">
        <f t="shared" si="34"/>
        <v>0</v>
      </c>
      <c r="I54" s="52"/>
      <c r="J54" s="52"/>
      <c r="K54" s="94">
        <f t="shared" si="35"/>
        <v>0</v>
      </c>
      <c r="L54" s="52">
        <f t="shared" si="36"/>
        <v>0</v>
      </c>
      <c r="M54" s="52">
        <f t="shared" si="37"/>
        <v>0</v>
      </c>
      <c r="N54" s="52">
        <f t="shared" si="38"/>
        <v>0</v>
      </c>
      <c r="O54" s="52">
        <f t="shared" si="39"/>
        <v>0</v>
      </c>
      <c r="P54" s="94">
        <f t="shared" si="40"/>
        <v>0</v>
      </c>
    </row>
    <row r="55" spans="1:16" ht="15.9" customHeight="1" x14ac:dyDescent="0.25">
      <c r="A55" s="44"/>
      <c r="B55" s="45"/>
      <c r="C55" s="46"/>
      <c r="D55" s="47"/>
      <c r="E55" s="48"/>
      <c r="F55" s="49"/>
      <c r="G55" s="49"/>
      <c r="H55" s="49"/>
      <c r="I55" s="49"/>
      <c r="J55" s="49"/>
      <c r="K55" s="50" t="s">
        <v>45</v>
      </c>
      <c r="L55" s="51">
        <f>SUBTOTAL(9,L12:L54)</f>
        <v>0</v>
      </c>
      <c r="M55" s="51">
        <f>SUBTOTAL(9,M12:M54)</f>
        <v>0</v>
      </c>
      <c r="N55" s="51">
        <f>SUBTOTAL(9,N12:N54)</f>
        <v>0</v>
      </c>
      <c r="O55" s="51">
        <f>SUBTOTAL(9,O12:O54)</f>
        <v>0</v>
      </c>
      <c r="P55" s="95">
        <f>SUBTOTAL(9,P12:P54)</f>
        <v>0</v>
      </c>
    </row>
    <row r="59" spans="1:16" x14ac:dyDescent="0.25">
      <c r="C59" s="2" t="str">
        <f>Būvniec.koptāme!B20</f>
        <v xml:space="preserve">Sastādīja:                               </v>
      </c>
    </row>
    <row r="60" spans="1:16" x14ac:dyDescent="0.25">
      <c r="C60" s="2" t="str">
        <f>Būvniec.koptāme!B21</f>
        <v xml:space="preserve">Sertifikāta Nr. </v>
      </c>
    </row>
    <row r="62" spans="1:16" x14ac:dyDescent="0.25">
      <c r="C62" s="2" t="str">
        <f>Būvniec.koptāme!B23</f>
        <v xml:space="preserve">Tāme sastādīta 2023. gada </v>
      </c>
    </row>
    <row r="65" spans="3:3" x14ac:dyDescent="0.25">
      <c r="C65" s="2" t="str">
        <f>Būvniec.koptāme!B26</f>
        <v xml:space="preserve">Pārbaudīja:                              </v>
      </c>
    </row>
    <row r="66" spans="3:3" x14ac:dyDescent="0.25">
      <c r="C66"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U184"/>
  <sheetViews>
    <sheetView topLeftCell="A9" zoomScale="90" zoomScaleNormal="90" zoomScaleSheetLayoutView="100" workbookViewId="0">
      <selection activeCell="E179" sqref="E179"/>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21" x14ac:dyDescent="0.25">
      <c r="A1" s="85" t="s">
        <v>265</v>
      </c>
      <c r="B1" s="85"/>
      <c r="C1" s="85"/>
      <c r="D1" s="85"/>
      <c r="E1" s="85"/>
      <c r="F1" s="85"/>
      <c r="G1" s="85"/>
      <c r="H1" s="85"/>
      <c r="I1" s="85"/>
      <c r="J1" s="85"/>
      <c r="K1" s="85"/>
      <c r="L1" s="85"/>
      <c r="M1" s="85"/>
      <c r="N1" s="85"/>
      <c r="O1" s="85"/>
      <c r="P1" s="85"/>
    </row>
    <row r="2" spans="1:21" x14ac:dyDescent="0.25">
      <c r="A2" s="85" t="s">
        <v>50</v>
      </c>
      <c r="B2" s="85"/>
      <c r="C2" s="85"/>
      <c r="D2" s="85"/>
      <c r="E2" s="85"/>
      <c r="F2" s="85"/>
      <c r="G2" s="85"/>
      <c r="H2" s="85"/>
      <c r="I2" s="85"/>
      <c r="J2" s="85"/>
      <c r="K2" s="85"/>
      <c r="L2" s="85"/>
      <c r="M2" s="85"/>
      <c r="N2" s="85"/>
      <c r="O2" s="85"/>
      <c r="P2" s="85"/>
    </row>
    <row r="4" spans="1:21" x14ac:dyDescent="0.25">
      <c r="A4" s="57" t="s">
        <v>59</v>
      </c>
    </row>
    <row r="5" spans="1:21" x14ac:dyDescent="0.25">
      <c r="A5" s="57" t="s">
        <v>62</v>
      </c>
    </row>
    <row r="6" spans="1:21" x14ac:dyDescent="0.25">
      <c r="A6" s="57" t="s">
        <v>60</v>
      </c>
      <c r="M6" s="1" t="s">
        <v>18</v>
      </c>
      <c r="O6" s="16">
        <f>P173</f>
        <v>0</v>
      </c>
      <c r="P6" s="1" t="s">
        <v>19</v>
      </c>
    </row>
    <row r="7" spans="1:21" x14ac:dyDescent="0.25">
      <c r="A7" s="57" t="s">
        <v>579</v>
      </c>
    </row>
    <row r="8" spans="1:21" x14ac:dyDescent="0.25">
      <c r="A8" s="57" t="s">
        <v>585</v>
      </c>
      <c r="M8" s="1" t="str">
        <f>Būvniec.koptāme!C9</f>
        <v xml:space="preserve">Tāme sastādīta 2023. gada </v>
      </c>
    </row>
    <row r="10" spans="1:21"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21"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21" x14ac:dyDescent="0.25">
      <c r="A12" s="53"/>
      <c r="B12" s="54"/>
      <c r="C12" s="55" t="s">
        <v>36</v>
      </c>
      <c r="D12" s="63"/>
      <c r="E12" s="54"/>
      <c r="F12" s="52"/>
      <c r="G12" s="52"/>
      <c r="H12" s="52"/>
      <c r="I12" s="52"/>
      <c r="J12" s="52"/>
      <c r="K12" s="94"/>
      <c r="L12" s="52"/>
      <c r="M12" s="52"/>
      <c r="N12" s="52"/>
      <c r="O12" s="52"/>
      <c r="P12" s="94"/>
    </row>
    <row r="13" spans="1:21" s="72" customFormat="1" ht="39.6" x14ac:dyDescent="0.25">
      <c r="A13" s="53">
        <v>1</v>
      </c>
      <c r="B13" s="54"/>
      <c r="C13" s="56" t="s">
        <v>520</v>
      </c>
      <c r="D13" s="63" t="s">
        <v>285</v>
      </c>
      <c r="E13" s="54">
        <v>3</v>
      </c>
      <c r="F13" s="52"/>
      <c r="G13" s="52"/>
      <c r="H13" s="52">
        <f t="shared" ref="H13:H22" si="0">ROUND(F13*G13,2)</f>
        <v>0</v>
      </c>
      <c r="I13" s="52"/>
      <c r="J13" s="52"/>
      <c r="K13" s="94">
        <f t="shared" ref="K13" si="1">ROUND(SUM(H13:J13),2)</f>
        <v>0</v>
      </c>
      <c r="L13" s="52">
        <f t="shared" ref="L13:L18" si="2">ROUND(E13*F13,2)</f>
        <v>0</v>
      </c>
      <c r="M13" s="52">
        <f t="shared" ref="M13:M18" si="3">ROUND(E13*H13,2)</f>
        <v>0</v>
      </c>
      <c r="N13" s="52">
        <f t="shared" ref="N13:N18" si="4">ROUND(E13*I13,2)</f>
        <v>0</v>
      </c>
      <c r="O13" s="52">
        <f t="shared" ref="O13:O18" si="5">ROUND(E13*J13,2)</f>
        <v>0</v>
      </c>
      <c r="P13" s="94">
        <f t="shared" ref="P13:P18" si="6">ROUND(SUM(M13:O13),2)</f>
        <v>0</v>
      </c>
      <c r="Q13" s="2"/>
      <c r="R13" s="2"/>
      <c r="S13" s="2"/>
      <c r="T13" s="81"/>
      <c r="U13" s="81"/>
    </row>
    <row r="14" spans="1:21" ht="39.6" x14ac:dyDescent="0.25">
      <c r="A14" s="69">
        <f t="shared" ref="A14:A22" si="7">A13+1</f>
        <v>2</v>
      </c>
      <c r="B14" s="74"/>
      <c r="C14" s="56" t="s">
        <v>521</v>
      </c>
      <c r="D14" s="63" t="s">
        <v>285</v>
      </c>
      <c r="E14" s="54">
        <v>2</v>
      </c>
      <c r="F14" s="52"/>
      <c r="G14" s="52"/>
      <c r="H14" s="52">
        <f t="shared" si="0"/>
        <v>0</v>
      </c>
      <c r="I14" s="52"/>
      <c r="J14" s="52"/>
      <c r="K14" s="94">
        <f t="shared" ref="K14:K18" si="8">ROUND(SUM(H14:J14),2)</f>
        <v>0</v>
      </c>
      <c r="L14" s="52">
        <f t="shared" si="2"/>
        <v>0</v>
      </c>
      <c r="M14" s="52">
        <f t="shared" si="3"/>
        <v>0</v>
      </c>
      <c r="N14" s="52">
        <f t="shared" si="4"/>
        <v>0</v>
      </c>
      <c r="O14" s="52">
        <f t="shared" si="5"/>
        <v>0</v>
      </c>
      <c r="P14" s="94">
        <f t="shared" si="6"/>
        <v>0</v>
      </c>
    </row>
    <row r="15" spans="1:21" ht="39.6" x14ac:dyDescent="0.25">
      <c r="A15" s="69">
        <f t="shared" si="7"/>
        <v>3</v>
      </c>
      <c r="B15" s="74"/>
      <c r="C15" s="56" t="s">
        <v>522</v>
      </c>
      <c r="D15" s="63" t="s">
        <v>285</v>
      </c>
      <c r="E15" s="54">
        <v>5</v>
      </c>
      <c r="F15" s="52"/>
      <c r="G15" s="52"/>
      <c r="H15" s="52">
        <f t="shared" si="0"/>
        <v>0</v>
      </c>
      <c r="I15" s="52"/>
      <c r="J15" s="52"/>
      <c r="K15" s="94">
        <f t="shared" si="8"/>
        <v>0</v>
      </c>
      <c r="L15" s="52">
        <f t="shared" si="2"/>
        <v>0</v>
      </c>
      <c r="M15" s="52">
        <f t="shared" si="3"/>
        <v>0</v>
      </c>
      <c r="N15" s="52">
        <f t="shared" si="4"/>
        <v>0</v>
      </c>
      <c r="O15" s="52">
        <f t="shared" si="5"/>
        <v>0</v>
      </c>
      <c r="P15" s="94">
        <f t="shared" si="6"/>
        <v>0</v>
      </c>
    </row>
    <row r="16" spans="1:21" ht="26.4" x14ac:dyDescent="0.25">
      <c r="A16" s="69">
        <f t="shared" si="7"/>
        <v>4</v>
      </c>
      <c r="B16" s="74"/>
      <c r="C16" s="56" t="s">
        <v>523</v>
      </c>
      <c r="D16" s="63" t="s">
        <v>285</v>
      </c>
      <c r="E16" s="54">
        <v>3</v>
      </c>
      <c r="F16" s="52"/>
      <c r="G16" s="52"/>
      <c r="H16" s="52">
        <f t="shared" si="0"/>
        <v>0</v>
      </c>
      <c r="I16" s="52"/>
      <c r="J16" s="52"/>
      <c r="K16" s="94">
        <f t="shared" si="8"/>
        <v>0</v>
      </c>
      <c r="L16" s="52">
        <f t="shared" si="2"/>
        <v>0</v>
      </c>
      <c r="M16" s="52">
        <f t="shared" si="3"/>
        <v>0</v>
      </c>
      <c r="N16" s="52">
        <f t="shared" si="4"/>
        <v>0</v>
      </c>
      <c r="O16" s="52">
        <f t="shared" si="5"/>
        <v>0</v>
      </c>
      <c r="P16" s="94">
        <f t="shared" si="6"/>
        <v>0</v>
      </c>
    </row>
    <row r="17" spans="1:16" ht="26.4" x14ac:dyDescent="0.25">
      <c r="A17" s="69">
        <f t="shared" si="7"/>
        <v>5</v>
      </c>
      <c r="B17" s="74"/>
      <c r="C17" s="56" t="s">
        <v>524</v>
      </c>
      <c r="D17" s="63" t="s">
        <v>285</v>
      </c>
      <c r="E17" s="54">
        <v>11</v>
      </c>
      <c r="F17" s="52"/>
      <c r="G17" s="52"/>
      <c r="H17" s="52">
        <f t="shared" si="0"/>
        <v>0</v>
      </c>
      <c r="I17" s="52"/>
      <c r="J17" s="52"/>
      <c r="K17" s="94">
        <f t="shared" si="8"/>
        <v>0</v>
      </c>
      <c r="L17" s="52">
        <f t="shared" si="2"/>
        <v>0</v>
      </c>
      <c r="M17" s="52">
        <f t="shared" si="3"/>
        <v>0</v>
      </c>
      <c r="N17" s="52">
        <f t="shared" si="4"/>
        <v>0</v>
      </c>
      <c r="O17" s="52">
        <f t="shared" si="5"/>
        <v>0</v>
      </c>
      <c r="P17" s="94">
        <f t="shared" si="6"/>
        <v>0</v>
      </c>
    </row>
    <row r="18" spans="1:16" ht="26.4" x14ac:dyDescent="0.25">
      <c r="A18" s="69">
        <f t="shared" si="7"/>
        <v>6</v>
      </c>
      <c r="B18" s="74"/>
      <c r="C18" s="56" t="s">
        <v>525</v>
      </c>
      <c r="D18" s="63" t="s">
        <v>285</v>
      </c>
      <c r="E18" s="54">
        <v>3</v>
      </c>
      <c r="F18" s="52"/>
      <c r="G18" s="52"/>
      <c r="H18" s="52">
        <f t="shared" si="0"/>
        <v>0</v>
      </c>
      <c r="I18" s="52"/>
      <c r="J18" s="52"/>
      <c r="K18" s="94">
        <f t="shared" si="8"/>
        <v>0</v>
      </c>
      <c r="L18" s="52">
        <f t="shared" si="2"/>
        <v>0</v>
      </c>
      <c r="M18" s="52">
        <f t="shared" si="3"/>
        <v>0</v>
      </c>
      <c r="N18" s="52">
        <f t="shared" si="4"/>
        <v>0</v>
      </c>
      <c r="O18" s="52">
        <f t="shared" si="5"/>
        <v>0</v>
      </c>
      <c r="P18" s="94">
        <f t="shared" si="6"/>
        <v>0</v>
      </c>
    </row>
    <row r="19" spans="1:16" x14ac:dyDescent="0.25">
      <c r="A19" s="69">
        <f t="shared" si="7"/>
        <v>7</v>
      </c>
      <c r="B19" s="74"/>
      <c r="C19" s="56" t="s">
        <v>526</v>
      </c>
      <c r="D19" s="63" t="s">
        <v>66</v>
      </c>
      <c r="E19" s="54">
        <v>35</v>
      </c>
      <c r="F19" s="52"/>
      <c r="G19" s="52"/>
      <c r="H19" s="52">
        <f t="shared" si="0"/>
        <v>0</v>
      </c>
      <c r="I19" s="52"/>
      <c r="J19" s="52"/>
      <c r="K19" s="94">
        <f t="shared" ref="K19:K22" si="9">ROUND(SUM(H19:J19),2)</f>
        <v>0</v>
      </c>
      <c r="L19" s="52">
        <f t="shared" ref="L19:L22" si="10">ROUND(E19*F19,2)</f>
        <v>0</v>
      </c>
      <c r="M19" s="52">
        <f t="shared" ref="M19:M22" si="11">ROUND(E19*H19,2)</f>
        <v>0</v>
      </c>
      <c r="N19" s="52">
        <f t="shared" ref="N19:N22" si="12">ROUND(E19*I19,2)</f>
        <v>0</v>
      </c>
      <c r="O19" s="52">
        <f t="shared" ref="O19:O22" si="13">ROUND(E19*J19,2)</f>
        <v>0</v>
      </c>
      <c r="P19" s="94">
        <f t="shared" ref="P19:P22" si="14">ROUND(SUM(M19:O19),2)</f>
        <v>0</v>
      </c>
    </row>
    <row r="20" spans="1:16" x14ac:dyDescent="0.25">
      <c r="A20" s="69">
        <f t="shared" si="7"/>
        <v>8</v>
      </c>
      <c r="B20" s="74"/>
      <c r="C20" s="56" t="s">
        <v>527</v>
      </c>
      <c r="D20" s="63" t="s">
        <v>66</v>
      </c>
      <c r="E20" s="54">
        <v>930</v>
      </c>
      <c r="F20" s="52"/>
      <c r="G20" s="52"/>
      <c r="H20" s="52">
        <f t="shared" si="0"/>
        <v>0</v>
      </c>
      <c r="I20" s="52"/>
      <c r="J20" s="52"/>
      <c r="K20" s="94">
        <f t="shared" si="9"/>
        <v>0</v>
      </c>
      <c r="L20" s="52">
        <f t="shared" si="10"/>
        <v>0</v>
      </c>
      <c r="M20" s="52">
        <f t="shared" si="11"/>
        <v>0</v>
      </c>
      <c r="N20" s="52">
        <f t="shared" si="12"/>
        <v>0</v>
      </c>
      <c r="O20" s="52">
        <f t="shared" si="13"/>
        <v>0</v>
      </c>
      <c r="P20" s="94">
        <f t="shared" si="14"/>
        <v>0</v>
      </c>
    </row>
    <row r="21" spans="1:16" x14ac:dyDescent="0.25">
      <c r="A21" s="69">
        <f t="shared" si="7"/>
        <v>9</v>
      </c>
      <c r="B21" s="74"/>
      <c r="C21" s="56" t="s">
        <v>528</v>
      </c>
      <c r="D21" s="63" t="s">
        <v>66</v>
      </c>
      <c r="E21" s="54">
        <v>400</v>
      </c>
      <c r="F21" s="52"/>
      <c r="G21" s="52"/>
      <c r="H21" s="52">
        <f t="shared" si="0"/>
        <v>0</v>
      </c>
      <c r="I21" s="52"/>
      <c r="J21" s="52"/>
      <c r="K21" s="94">
        <f t="shared" si="9"/>
        <v>0</v>
      </c>
      <c r="L21" s="52">
        <f t="shared" si="10"/>
        <v>0</v>
      </c>
      <c r="M21" s="52">
        <f t="shared" si="11"/>
        <v>0</v>
      </c>
      <c r="N21" s="52">
        <f t="shared" si="12"/>
        <v>0</v>
      </c>
      <c r="O21" s="52">
        <f t="shared" si="13"/>
        <v>0</v>
      </c>
      <c r="P21" s="94">
        <f t="shared" si="14"/>
        <v>0</v>
      </c>
    </row>
    <row r="22" spans="1:16" ht="26.4" x14ac:dyDescent="0.25">
      <c r="A22" s="69">
        <f t="shared" si="7"/>
        <v>10</v>
      </c>
      <c r="B22" s="74"/>
      <c r="C22" s="56" t="s">
        <v>529</v>
      </c>
      <c r="D22" s="63" t="s">
        <v>37</v>
      </c>
      <c r="E22" s="54">
        <v>1</v>
      </c>
      <c r="F22" s="52"/>
      <c r="G22" s="52"/>
      <c r="H22" s="52">
        <f t="shared" si="0"/>
        <v>0</v>
      </c>
      <c r="I22" s="52"/>
      <c r="J22" s="52"/>
      <c r="K22" s="94">
        <f t="shared" si="9"/>
        <v>0</v>
      </c>
      <c r="L22" s="52">
        <f t="shared" si="10"/>
        <v>0</v>
      </c>
      <c r="M22" s="52">
        <f t="shared" si="11"/>
        <v>0</v>
      </c>
      <c r="N22" s="52">
        <f t="shared" si="12"/>
        <v>0</v>
      </c>
      <c r="O22" s="52">
        <f t="shared" si="13"/>
        <v>0</v>
      </c>
      <c r="P22" s="94">
        <f t="shared" si="14"/>
        <v>0</v>
      </c>
    </row>
    <row r="23" spans="1:16" x14ac:dyDescent="0.25">
      <c r="A23" s="69"/>
      <c r="B23" s="74"/>
      <c r="C23" s="55" t="s">
        <v>164</v>
      </c>
      <c r="D23" s="63"/>
      <c r="E23" s="54"/>
      <c r="F23" s="52"/>
      <c r="G23" s="52"/>
      <c r="H23" s="52"/>
      <c r="I23" s="52"/>
      <c r="J23" s="52"/>
      <c r="K23" s="94"/>
      <c r="L23" s="52"/>
      <c r="M23" s="52"/>
      <c r="N23" s="52"/>
      <c r="O23" s="52"/>
      <c r="P23" s="94"/>
    </row>
    <row r="24" spans="1:16" ht="39.6" x14ac:dyDescent="0.25">
      <c r="A24" s="96" t="s">
        <v>594</v>
      </c>
      <c r="B24" s="74"/>
      <c r="C24" s="56" t="s">
        <v>310</v>
      </c>
      <c r="D24" s="63" t="s">
        <v>285</v>
      </c>
      <c r="E24" s="54">
        <v>2</v>
      </c>
      <c r="F24" s="52"/>
      <c r="G24" s="52"/>
      <c r="H24" s="52">
        <f t="shared" ref="H24:H27" si="15">ROUND(F24*G24,2)</f>
        <v>0</v>
      </c>
      <c r="I24" s="52"/>
      <c r="J24" s="52"/>
      <c r="K24" s="94">
        <f t="shared" ref="K24:K27" si="16">ROUND(SUM(H24:J24),2)</f>
        <v>0</v>
      </c>
      <c r="L24" s="52">
        <f t="shared" ref="L24:L27" si="17">ROUND(E24*F24,2)</f>
        <v>0</v>
      </c>
      <c r="M24" s="52">
        <f t="shared" ref="M24:M27" si="18">ROUND(E24*H24,2)</f>
        <v>0</v>
      </c>
      <c r="N24" s="52">
        <f t="shared" ref="N24:N27" si="19">ROUND(E24*I24,2)</f>
        <v>0</v>
      </c>
      <c r="O24" s="52">
        <f t="shared" ref="O24:O27" si="20">ROUND(E24*J24,2)</f>
        <v>0</v>
      </c>
      <c r="P24" s="94">
        <f t="shared" ref="P24:P27" si="21">ROUND(SUM(M24:O24),2)</f>
        <v>0</v>
      </c>
    </row>
    <row r="25" spans="1:16" ht="52.8" x14ac:dyDescent="0.25">
      <c r="A25" s="96" t="s">
        <v>596</v>
      </c>
      <c r="B25" s="74"/>
      <c r="C25" s="56" t="s">
        <v>595</v>
      </c>
      <c r="D25" s="63" t="s">
        <v>285</v>
      </c>
      <c r="E25" s="54">
        <v>3</v>
      </c>
      <c r="F25" s="52"/>
      <c r="G25" s="52"/>
      <c r="H25" s="52">
        <f t="shared" si="15"/>
        <v>0</v>
      </c>
      <c r="I25" s="52"/>
      <c r="J25" s="52"/>
      <c r="K25" s="94">
        <f t="shared" si="16"/>
        <v>0</v>
      </c>
      <c r="L25" s="52">
        <f t="shared" si="17"/>
        <v>0</v>
      </c>
      <c r="M25" s="52">
        <f t="shared" si="18"/>
        <v>0</v>
      </c>
      <c r="N25" s="52">
        <f t="shared" si="19"/>
        <v>0</v>
      </c>
      <c r="O25" s="52">
        <f t="shared" si="20"/>
        <v>0</v>
      </c>
      <c r="P25" s="94">
        <f t="shared" si="21"/>
        <v>0</v>
      </c>
    </row>
    <row r="26" spans="1:16" ht="52.8" x14ac:dyDescent="0.25">
      <c r="A26" s="96" t="s">
        <v>598</v>
      </c>
      <c r="B26" s="74"/>
      <c r="C26" s="56" t="s">
        <v>597</v>
      </c>
      <c r="D26" s="63" t="s">
        <v>285</v>
      </c>
      <c r="E26" s="54">
        <v>1</v>
      </c>
      <c r="F26" s="52"/>
      <c r="G26" s="52"/>
      <c r="H26" s="52">
        <f t="shared" si="15"/>
        <v>0</v>
      </c>
      <c r="I26" s="52"/>
      <c r="J26" s="52"/>
      <c r="K26" s="94">
        <f t="shared" si="16"/>
        <v>0</v>
      </c>
      <c r="L26" s="52">
        <f t="shared" si="17"/>
        <v>0</v>
      </c>
      <c r="M26" s="52">
        <f t="shared" si="18"/>
        <v>0</v>
      </c>
      <c r="N26" s="52">
        <f t="shared" si="19"/>
        <v>0</v>
      </c>
      <c r="O26" s="52">
        <f t="shared" si="20"/>
        <v>0</v>
      </c>
      <c r="P26" s="94">
        <f t="shared" si="21"/>
        <v>0</v>
      </c>
    </row>
    <row r="27" spans="1:16" ht="39.6" x14ac:dyDescent="0.25">
      <c r="A27" s="96" t="s">
        <v>599</v>
      </c>
      <c r="B27" s="74"/>
      <c r="C27" s="56" t="s">
        <v>311</v>
      </c>
      <c r="D27" s="63" t="s">
        <v>285</v>
      </c>
      <c r="E27" s="54">
        <v>2</v>
      </c>
      <c r="F27" s="52"/>
      <c r="G27" s="52"/>
      <c r="H27" s="52">
        <f t="shared" si="15"/>
        <v>0</v>
      </c>
      <c r="I27" s="52"/>
      <c r="J27" s="52"/>
      <c r="K27" s="94">
        <f t="shared" si="16"/>
        <v>0</v>
      </c>
      <c r="L27" s="52">
        <f t="shared" si="17"/>
        <v>0</v>
      </c>
      <c r="M27" s="52">
        <f t="shared" si="18"/>
        <v>0</v>
      </c>
      <c r="N27" s="52">
        <f t="shared" si="19"/>
        <v>0</v>
      </c>
      <c r="O27" s="52">
        <f t="shared" si="20"/>
        <v>0</v>
      </c>
      <c r="P27" s="94">
        <f t="shared" si="21"/>
        <v>0</v>
      </c>
    </row>
    <row r="28" spans="1:16" ht="39.6" x14ac:dyDescent="0.25">
      <c r="A28" s="96" t="s">
        <v>600</v>
      </c>
      <c r="B28" s="54"/>
      <c r="C28" s="56" t="s">
        <v>312</v>
      </c>
      <c r="D28" s="63" t="s">
        <v>285</v>
      </c>
      <c r="E28" s="54">
        <v>3</v>
      </c>
      <c r="F28" s="52"/>
      <c r="G28" s="52"/>
      <c r="H28" s="52">
        <f t="shared" ref="H28:H84" si="22">ROUND(F28*G28,2)</f>
        <v>0</v>
      </c>
      <c r="I28" s="52"/>
      <c r="J28" s="52"/>
      <c r="K28" s="94">
        <f t="shared" ref="K28:K84" si="23">ROUND(SUM(H28:J28),2)</f>
        <v>0</v>
      </c>
      <c r="L28" s="52">
        <f t="shared" ref="L28:L84" si="24">ROUND(E28*F28,2)</f>
        <v>0</v>
      </c>
      <c r="M28" s="52">
        <f t="shared" ref="M28:M84" si="25">ROUND(E28*H28,2)</f>
        <v>0</v>
      </c>
      <c r="N28" s="52">
        <f t="shared" ref="N28:N84" si="26">ROUND(E28*I28,2)</f>
        <v>0</v>
      </c>
      <c r="O28" s="52">
        <f t="shared" ref="O28:O84" si="27">ROUND(E28*J28,2)</f>
        <v>0</v>
      </c>
      <c r="P28" s="94">
        <f t="shared" ref="P28:P84" si="28">ROUND(SUM(M28:O28),2)</f>
        <v>0</v>
      </c>
    </row>
    <row r="29" spans="1:16" ht="39.6" x14ac:dyDescent="0.25">
      <c r="A29" s="96" t="s">
        <v>601</v>
      </c>
      <c r="B29" s="54"/>
      <c r="C29" s="56" t="s">
        <v>313</v>
      </c>
      <c r="D29" s="63" t="s">
        <v>285</v>
      </c>
      <c r="E29" s="54">
        <v>2</v>
      </c>
      <c r="F29" s="52"/>
      <c r="G29" s="52"/>
      <c r="H29" s="52">
        <f t="shared" si="22"/>
        <v>0</v>
      </c>
      <c r="I29" s="52"/>
      <c r="J29" s="52"/>
      <c r="K29" s="94">
        <f t="shared" si="23"/>
        <v>0</v>
      </c>
      <c r="L29" s="52">
        <f t="shared" si="24"/>
        <v>0</v>
      </c>
      <c r="M29" s="52">
        <f t="shared" si="25"/>
        <v>0</v>
      </c>
      <c r="N29" s="52">
        <f t="shared" si="26"/>
        <v>0</v>
      </c>
      <c r="O29" s="52">
        <f t="shared" si="27"/>
        <v>0</v>
      </c>
      <c r="P29" s="94">
        <f t="shared" si="28"/>
        <v>0</v>
      </c>
    </row>
    <row r="30" spans="1:16" ht="39.6" x14ac:dyDescent="0.25">
      <c r="A30" s="96" t="s">
        <v>602</v>
      </c>
      <c r="B30" s="54"/>
      <c r="C30" s="56" t="s">
        <v>610</v>
      </c>
      <c r="D30" s="63" t="s">
        <v>285</v>
      </c>
      <c r="E30" s="54">
        <v>3</v>
      </c>
      <c r="F30" s="52"/>
      <c r="G30" s="52"/>
      <c r="H30" s="52">
        <f t="shared" si="22"/>
        <v>0</v>
      </c>
      <c r="I30" s="52"/>
      <c r="J30" s="52"/>
      <c r="K30" s="94">
        <f t="shared" si="23"/>
        <v>0</v>
      </c>
      <c r="L30" s="52">
        <f t="shared" si="24"/>
        <v>0</v>
      </c>
      <c r="M30" s="52">
        <f t="shared" si="25"/>
        <v>0</v>
      </c>
      <c r="N30" s="52">
        <f t="shared" si="26"/>
        <v>0</v>
      </c>
      <c r="O30" s="52">
        <f t="shared" si="27"/>
        <v>0</v>
      </c>
      <c r="P30" s="94">
        <f t="shared" si="28"/>
        <v>0</v>
      </c>
    </row>
    <row r="31" spans="1:16" ht="39.6" x14ac:dyDescent="0.25">
      <c r="A31" s="96" t="s">
        <v>603</v>
      </c>
      <c r="B31" s="74"/>
      <c r="C31" s="56" t="s">
        <v>314</v>
      </c>
      <c r="D31" s="63" t="s">
        <v>285</v>
      </c>
      <c r="E31" s="54">
        <v>1</v>
      </c>
      <c r="F31" s="52"/>
      <c r="G31" s="52"/>
      <c r="H31" s="52">
        <f t="shared" si="22"/>
        <v>0</v>
      </c>
      <c r="I31" s="52"/>
      <c r="J31" s="52"/>
      <c r="K31" s="94">
        <f t="shared" si="23"/>
        <v>0</v>
      </c>
      <c r="L31" s="52">
        <f t="shared" si="24"/>
        <v>0</v>
      </c>
      <c r="M31" s="52">
        <f t="shared" si="25"/>
        <v>0</v>
      </c>
      <c r="N31" s="52">
        <f t="shared" si="26"/>
        <v>0</v>
      </c>
      <c r="O31" s="52">
        <f t="shared" si="27"/>
        <v>0</v>
      </c>
      <c r="P31" s="94">
        <f t="shared" si="28"/>
        <v>0</v>
      </c>
    </row>
    <row r="32" spans="1:16" ht="39.6" x14ac:dyDescent="0.25">
      <c r="A32" s="96" t="s">
        <v>604</v>
      </c>
      <c r="B32" s="74"/>
      <c r="C32" s="56" t="s">
        <v>315</v>
      </c>
      <c r="D32" s="63" t="s">
        <v>285</v>
      </c>
      <c r="E32" s="54">
        <v>3</v>
      </c>
      <c r="F32" s="52"/>
      <c r="G32" s="52"/>
      <c r="H32" s="52">
        <f t="shared" si="22"/>
        <v>0</v>
      </c>
      <c r="I32" s="52"/>
      <c r="J32" s="52"/>
      <c r="K32" s="94">
        <f t="shared" ref="K32:K35" si="29">ROUND(SUM(H32:J32),2)</f>
        <v>0</v>
      </c>
      <c r="L32" s="52">
        <f t="shared" ref="L32:L35" si="30">ROUND(E32*F32,2)</f>
        <v>0</v>
      </c>
      <c r="M32" s="52">
        <f t="shared" ref="M32:M35" si="31">ROUND(E32*H32,2)</f>
        <v>0</v>
      </c>
      <c r="N32" s="52">
        <f t="shared" ref="N32:N35" si="32">ROUND(E32*I32,2)</f>
        <v>0</v>
      </c>
      <c r="O32" s="52">
        <f t="shared" ref="O32:O35" si="33">ROUND(E32*J32,2)</f>
        <v>0</v>
      </c>
      <c r="P32" s="94">
        <f t="shared" ref="P32:P35" si="34">ROUND(SUM(M32:O32),2)</f>
        <v>0</v>
      </c>
    </row>
    <row r="33" spans="1:16" ht="39.6" x14ac:dyDescent="0.25">
      <c r="A33" s="96" t="s">
        <v>605</v>
      </c>
      <c r="B33" s="74"/>
      <c r="C33" s="56" t="s">
        <v>609</v>
      </c>
      <c r="D33" s="63" t="s">
        <v>285</v>
      </c>
      <c r="E33" s="54">
        <v>1</v>
      </c>
      <c r="F33" s="52"/>
      <c r="G33" s="52"/>
      <c r="H33" s="52">
        <f t="shared" si="22"/>
        <v>0</v>
      </c>
      <c r="I33" s="52"/>
      <c r="J33" s="52"/>
      <c r="K33" s="94">
        <f t="shared" si="29"/>
        <v>0</v>
      </c>
      <c r="L33" s="52">
        <f t="shared" si="30"/>
        <v>0</v>
      </c>
      <c r="M33" s="52">
        <f t="shared" si="31"/>
        <v>0</v>
      </c>
      <c r="N33" s="52">
        <f t="shared" si="32"/>
        <v>0</v>
      </c>
      <c r="O33" s="52">
        <f t="shared" si="33"/>
        <v>0</v>
      </c>
      <c r="P33" s="94">
        <f t="shared" si="34"/>
        <v>0</v>
      </c>
    </row>
    <row r="34" spans="1:16" ht="52.8" x14ac:dyDescent="0.25">
      <c r="A34" s="96" t="s">
        <v>606</v>
      </c>
      <c r="B34" s="74"/>
      <c r="C34" s="56" t="s">
        <v>316</v>
      </c>
      <c r="D34" s="63" t="s">
        <v>285</v>
      </c>
      <c r="E34" s="54">
        <v>9</v>
      </c>
      <c r="F34" s="52"/>
      <c r="G34" s="52"/>
      <c r="H34" s="52">
        <f t="shared" si="22"/>
        <v>0</v>
      </c>
      <c r="I34" s="52"/>
      <c r="J34" s="52"/>
      <c r="K34" s="94">
        <f t="shared" si="29"/>
        <v>0</v>
      </c>
      <c r="L34" s="52">
        <f t="shared" si="30"/>
        <v>0</v>
      </c>
      <c r="M34" s="52">
        <f t="shared" si="31"/>
        <v>0</v>
      </c>
      <c r="N34" s="52">
        <f t="shared" si="32"/>
        <v>0</v>
      </c>
      <c r="O34" s="52">
        <f t="shared" si="33"/>
        <v>0</v>
      </c>
      <c r="P34" s="94">
        <f t="shared" si="34"/>
        <v>0</v>
      </c>
    </row>
    <row r="35" spans="1:16" ht="39.6" x14ac:dyDescent="0.25">
      <c r="A35" s="96" t="s">
        <v>607</v>
      </c>
      <c r="B35" s="74"/>
      <c r="C35" s="56" t="s">
        <v>317</v>
      </c>
      <c r="D35" s="63" t="s">
        <v>285</v>
      </c>
      <c r="E35" s="54">
        <v>1</v>
      </c>
      <c r="F35" s="52"/>
      <c r="G35" s="52"/>
      <c r="H35" s="52">
        <f t="shared" si="22"/>
        <v>0</v>
      </c>
      <c r="I35" s="52"/>
      <c r="J35" s="52"/>
      <c r="K35" s="94">
        <f t="shared" si="29"/>
        <v>0</v>
      </c>
      <c r="L35" s="52">
        <f t="shared" si="30"/>
        <v>0</v>
      </c>
      <c r="M35" s="52">
        <f t="shared" si="31"/>
        <v>0</v>
      </c>
      <c r="N35" s="52">
        <f t="shared" si="32"/>
        <v>0</v>
      </c>
      <c r="O35" s="52">
        <f t="shared" si="33"/>
        <v>0</v>
      </c>
      <c r="P35" s="94">
        <f t="shared" si="34"/>
        <v>0</v>
      </c>
    </row>
    <row r="36" spans="1:16" ht="52.8" x14ac:dyDescent="0.25">
      <c r="A36" s="96" t="s">
        <v>608</v>
      </c>
      <c r="B36" s="74"/>
      <c r="C36" s="56" t="s">
        <v>318</v>
      </c>
      <c r="D36" s="63" t="s">
        <v>285</v>
      </c>
      <c r="E36" s="54">
        <v>2</v>
      </c>
      <c r="F36" s="52"/>
      <c r="G36" s="52"/>
      <c r="H36" s="52">
        <f t="shared" si="22"/>
        <v>0</v>
      </c>
      <c r="I36" s="52"/>
      <c r="J36" s="52"/>
      <c r="K36" s="94">
        <f t="shared" si="23"/>
        <v>0</v>
      </c>
      <c r="L36" s="52">
        <f t="shared" si="24"/>
        <v>0</v>
      </c>
      <c r="M36" s="52">
        <f t="shared" si="25"/>
        <v>0</v>
      </c>
      <c r="N36" s="52">
        <f t="shared" si="26"/>
        <v>0</v>
      </c>
      <c r="O36" s="52">
        <f t="shared" si="27"/>
        <v>0</v>
      </c>
      <c r="P36" s="94">
        <f t="shared" si="28"/>
        <v>0</v>
      </c>
    </row>
    <row r="37" spans="1:16" x14ac:dyDescent="0.25">
      <c r="A37" s="53"/>
      <c r="B37" s="54"/>
      <c r="C37" s="55" t="s">
        <v>165</v>
      </c>
      <c r="D37" s="63"/>
      <c r="E37" s="54"/>
      <c r="F37" s="52"/>
      <c r="G37" s="52"/>
      <c r="H37" s="52"/>
      <c r="I37" s="52"/>
      <c r="J37" s="52"/>
      <c r="K37" s="94"/>
      <c r="L37" s="52"/>
      <c r="M37" s="52"/>
      <c r="N37" s="52"/>
      <c r="O37" s="52"/>
      <c r="P37" s="94"/>
    </row>
    <row r="38" spans="1:16" x14ac:dyDescent="0.25">
      <c r="A38" s="53"/>
      <c r="B38" s="54"/>
      <c r="C38" s="66" t="s">
        <v>177</v>
      </c>
      <c r="D38" s="63"/>
      <c r="E38" s="54"/>
      <c r="F38" s="52"/>
      <c r="G38" s="52"/>
      <c r="H38" s="52"/>
      <c r="I38" s="52"/>
      <c r="J38" s="52"/>
      <c r="K38" s="94"/>
      <c r="L38" s="52"/>
      <c r="M38" s="52"/>
      <c r="N38" s="52"/>
      <c r="O38" s="52"/>
      <c r="P38" s="94"/>
    </row>
    <row r="39" spans="1:16" x14ac:dyDescent="0.25">
      <c r="A39" s="53"/>
      <c r="B39" s="54"/>
      <c r="C39" s="56" t="s">
        <v>166</v>
      </c>
      <c r="D39" s="63"/>
      <c r="E39" s="54"/>
      <c r="F39" s="52"/>
      <c r="G39" s="52"/>
      <c r="H39" s="52"/>
      <c r="I39" s="52"/>
      <c r="J39" s="52"/>
      <c r="K39" s="94"/>
      <c r="L39" s="52"/>
      <c r="M39" s="52"/>
      <c r="N39" s="52"/>
      <c r="O39" s="52"/>
      <c r="P39" s="94"/>
    </row>
    <row r="40" spans="1:16" x14ac:dyDescent="0.25">
      <c r="A40" s="53">
        <v>24</v>
      </c>
      <c r="B40" s="54"/>
      <c r="C40" s="56" t="s">
        <v>319</v>
      </c>
      <c r="D40" s="63" t="s">
        <v>65</v>
      </c>
      <c r="E40" s="54">
        <v>1</v>
      </c>
      <c r="F40" s="52"/>
      <c r="G40" s="52"/>
      <c r="H40" s="52">
        <f t="shared" si="22"/>
        <v>0</v>
      </c>
      <c r="I40" s="52"/>
      <c r="J40" s="52"/>
      <c r="K40" s="94">
        <f t="shared" si="23"/>
        <v>0</v>
      </c>
      <c r="L40" s="52">
        <f t="shared" si="24"/>
        <v>0</v>
      </c>
      <c r="M40" s="52">
        <f t="shared" si="25"/>
        <v>0</v>
      </c>
      <c r="N40" s="52">
        <f t="shared" si="26"/>
        <v>0</v>
      </c>
      <c r="O40" s="52">
        <f t="shared" si="27"/>
        <v>0</v>
      </c>
      <c r="P40" s="94">
        <f t="shared" si="28"/>
        <v>0</v>
      </c>
    </row>
    <row r="41" spans="1:16" x14ac:dyDescent="0.25">
      <c r="A41" s="53"/>
      <c r="B41" s="54"/>
      <c r="C41" s="56" t="s">
        <v>167</v>
      </c>
      <c r="D41" s="63"/>
      <c r="E41" s="54"/>
      <c r="F41" s="52"/>
      <c r="G41" s="52"/>
      <c r="H41" s="52"/>
      <c r="I41" s="52"/>
      <c r="J41" s="52"/>
      <c r="K41" s="94"/>
      <c r="L41" s="52"/>
      <c r="M41" s="52"/>
      <c r="N41" s="52"/>
      <c r="O41" s="52"/>
      <c r="P41" s="94"/>
    </row>
    <row r="42" spans="1:16" x14ac:dyDescent="0.25">
      <c r="A42" s="53">
        <f>A40+1</f>
        <v>25</v>
      </c>
      <c r="B42" s="54"/>
      <c r="C42" s="67" t="s">
        <v>320</v>
      </c>
      <c r="D42" s="63" t="s">
        <v>65</v>
      </c>
      <c r="E42" s="54">
        <v>3</v>
      </c>
      <c r="F42" s="52"/>
      <c r="G42" s="52"/>
      <c r="H42" s="52">
        <f t="shared" si="22"/>
        <v>0</v>
      </c>
      <c r="I42" s="52"/>
      <c r="J42" s="52"/>
      <c r="K42" s="94">
        <f t="shared" si="23"/>
        <v>0</v>
      </c>
      <c r="L42" s="52">
        <f t="shared" si="24"/>
        <v>0</v>
      </c>
      <c r="M42" s="52">
        <f t="shared" si="25"/>
        <v>0</v>
      </c>
      <c r="N42" s="52">
        <f t="shared" si="26"/>
        <v>0</v>
      </c>
      <c r="O42" s="52">
        <f t="shared" si="27"/>
        <v>0</v>
      </c>
      <c r="P42" s="94">
        <f t="shared" si="28"/>
        <v>0</v>
      </c>
    </row>
    <row r="43" spans="1:16" ht="26.4" x14ac:dyDescent="0.25">
      <c r="A43" s="53">
        <f t="shared" ref="A43:A87" si="35">A42+1</f>
        <v>26</v>
      </c>
      <c r="B43" s="54"/>
      <c r="C43" s="56" t="s">
        <v>321</v>
      </c>
      <c r="D43" s="63" t="s">
        <v>37</v>
      </c>
      <c r="E43" s="54">
        <v>1</v>
      </c>
      <c r="F43" s="52"/>
      <c r="G43" s="52"/>
      <c r="H43" s="52">
        <f t="shared" si="22"/>
        <v>0</v>
      </c>
      <c r="I43" s="52"/>
      <c r="J43" s="52"/>
      <c r="K43" s="94">
        <f t="shared" si="23"/>
        <v>0</v>
      </c>
      <c r="L43" s="52">
        <f t="shared" si="24"/>
        <v>0</v>
      </c>
      <c r="M43" s="52">
        <f t="shared" si="25"/>
        <v>0</v>
      </c>
      <c r="N43" s="52">
        <f t="shared" si="26"/>
        <v>0</v>
      </c>
      <c r="O43" s="52">
        <f t="shared" si="27"/>
        <v>0</v>
      </c>
      <c r="P43" s="94">
        <f t="shared" si="28"/>
        <v>0</v>
      </c>
    </row>
    <row r="44" spans="1:16" x14ac:dyDescent="0.25">
      <c r="A44" s="53"/>
      <c r="B44" s="54"/>
      <c r="C44" s="56" t="s">
        <v>166</v>
      </c>
      <c r="D44" s="63"/>
      <c r="E44" s="54"/>
      <c r="F44" s="52"/>
      <c r="G44" s="52"/>
      <c r="H44" s="52"/>
      <c r="I44" s="52"/>
      <c r="J44" s="52"/>
      <c r="K44" s="94"/>
      <c r="L44" s="52"/>
      <c r="M44" s="52"/>
      <c r="N44" s="52"/>
      <c r="O44" s="52"/>
      <c r="P44" s="94"/>
    </row>
    <row r="45" spans="1:16" x14ac:dyDescent="0.25">
      <c r="A45" s="53">
        <f>A43+1</f>
        <v>27</v>
      </c>
      <c r="B45" s="54"/>
      <c r="C45" s="56" t="s">
        <v>322</v>
      </c>
      <c r="D45" s="63" t="s">
        <v>65</v>
      </c>
      <c r="E45" s="54">
        <v>1</v>
      </c>
      <c r="F45" s="52"/>
      <c r="G45" s="52"/>
      <c r="H45" s="52">
        <f t="shared" si="22"/>
        <v>0</v>
      </c>
      <c r="I45" s="52"/>
      <c r="J45" s="52"/>
      <c r="K45" s="94">
        <f t="shared" si="23"/>
        <v>0</v>
      </c>
      <c r="L45" s="52">
        <f t="shared" si="24"/>
        <v>0</v>
      </c>
      <c r="M45" s="52">
        <f t="shared" si="25"/>
        <v>0</v>
      </c>
      <c r="N45" s="52">
        <f t="shared" si="26"/>
        <v>0</v>
      </c>
      <c r="O45" s="52">
        <f t="shared" si="27"/>
        <v>0</v>
      </c>
      <c r="P45" s="94">
        <f t="shared" si="28"/>
        <v>0</v>
      </c>
    </row>
    <row r="46" spans="1:16" x14ac:dyDescent="0.25">
      <c r="A46" s="53">
        <f t="shared" si="35"/>
        <v>28</v>
      </c>
      <c r="B46" s="54"/>
      <c r="C46" s="56" t="s">
        <v>323</v>
      </c>
      <c r="D46" s="63" t="s">
        <v>65</v>
      </c>
      <c r="E46" s="54">
        <v>1</v>
      </c>
      <c r="F46" s="52"/>
      <c r="G46" s="52"/>
      <c r="H46" s="52">
        <f t="shared" si="22"/>
        <v>0</v>
      </c>
      <c r="I46" s="52"/>
      <c r="J46" s="52"/>
      <c r="K46" s="94">
        <f t="shared" si="23"/>
        <v>0</v>
      </c>
      <c r="L46" s="52">
        <f t="shared" si="24"/>
        <v>0</v>
      </c>
      <c r="M46" s="52">
        <f t="shared" si="25"/>
        <v>0</v>
      </c>
      <c r="N46" s="52">
        <f t="shared" si="26"/>
        <v>0</v>
      </c>
      <c r="O46" s="52">
        <f t="shared" si="27"/>
        <v>0</v>
      </c>
      <c r="P46" s="94">
        <f t="shared" si="28"/>
        <v>0</v>
      </c>
    </row>
    <row r="47" spans="1:16" x14ac:dyDescent="0.25">
      <c r="A47" s="53">
        <f t="shared" si="35"/>
        <v>29</v>
      </c>
      <c r="B47" s="54"/>
      <c r="C47" s="56" t="s">
        <v>324</v>
      </c>
      <c r="D47" s="63" t="s">
        <v>65</v>
      </c>
      <c r="E47" s="54">
        <v>8</v>
      </c>
      <c r="F47" s="52"/>
      <c r="G47" s="52"/>
      <c r="H47" s="52">
        <f t="shared" si="22"/>
        <v>0</v>
      </c>
      <c r="I47" s="52"/>
      <c r="J47" s="52"/>
      <c r="K47" s="94">
        <f t="shared" si="23"/>
        <v>0</v>
      </c>
      <c r="L47" s="52">
        <f t="shared" si="24"/>
        <v>0</v>
      </c>
      <c r="M47" s="52">
        <f t="shared" si="25"/>
        <v>0</v>
      </c>
      <c r="N47" s="52">
        <f t="shared" si="26"/>
        <v>0</v>
      </c>
      <c r="O47" s="52">
        <f t="shared" si="27"/>
        <v>0</v>
      </c>
      <c r="P47" s="94">
        <f t="shared" si="28"/>
        <v>0</v>
      </c>
    </row>
    <row r="48" spans="1:16" x14ac:dyDescent="0.25">
      <c r="A48" s="53">
        <f t="shared" si="35"/>
        <v>30</v>
      </c>
      <c r="B48" s="54"/>
      <c r="C48" s="56" t="s">
        <v>325</v>
      </c>
      <c r="D48" s="63" t="s">
        <v>65</v>
      </c>
      <c r="E48" s="54">
        <v>4</v>
      </c>
      <c r="F48" s="52"/>
      <c r="G48" s="52"/>
      <c r="H48" s="52">
        <f t="shared" si="22"/>
        <v>0</v>
      </c>
      <c r="I48" s="52"/>
      <c r="J48" s="52"/>
      <c r="K48" s="94">
        <f t="shared" si="23"/>
        <v>0</v>
      </c>
      <c r="L48" s="52">
        <f t="shared" si="24"/>
        <v>0</v>
      </c>
      <c r="M48" s="52">
        <f t="shared" si="25"/>
        <v>0</v>
      </c>
      <c r="N48" s="52">
        <f t="shared" si="26"/>
        <v>0</v>
      </c>
      <c r="O48" s="52">
        <f t="shared" si="27"/>
        <v>0</v>
      </c>
      <c r="P48" s="94">
        <f t="shared" si="28"/>
        <v>0</v>
      </c>
    </row>
    <row r="49" spans="1:16" x14ac:dyDescent="0.25">
      <c r="A49" s="53"/>
      <c r="B49" s="54"/>
      <c r="C49" s="56" t="s">
        <v>167</v>
      </c>
      <c r="D49" s="63"/>
      <c r="E49" s="54"/>
      <c r="F49" s="52"/>
      <c r="G49" s="52"/>
      <c r="H49" s="52"/>
      <c r="I49" s="52"/>
      <c r="J49" s="52"/>
      <c r="K49" s="94"/>
      <c r="L49" s="52"/>
      <c r="M49" s="52"/>
      <c r="N49" s="52"/>
      <c r="O49" s="52"/>
      <c r="P49" s="94"/>
    </row>
    <row r="50" spans="1:16" x14ac:dyDescent="0.25">
      <c r="A50" s="53">
        <f>A48+1</f>
        <v>31</v>
      </c>
      <c r="B50" s="54"/>
      <c r="C50" s="56" t="s">
        <v>326</v>
      </c>
      <c r="D50" s="63" t="s">
        <v>65</v>
      </c>
      <c r="E50" s="54">
        <v>1</v>
      </c>
      <c r="F50" s="52"/>
      <c r="G50" s="52"/>
      <c r="H50" s="52">
        <f t="shared" si="22"/>
        <v>0</v>
      </c>
      <c r="I50" s="52"/>
      <c r="J50" s="52"/>
      <c r="K50" s="94">
        <f t="shared" si="23"/>
        <v>0</v>
      </c>
      <c r="L50" s="52">
        <f t="shared" si="24"/>
        <v>0</v>
      </c>
      <c r="M50" s="52">
        <f t="shared" si="25"/>
        <v>0</v>
      </c>
      <c r="N50" s="52">
        <f t="shared" si="26"/>
        <v>0</v>
      </c>
      <c r="O50" s="52">
        <f t="shared" si="27"/>
        <v>0</v>
      </c>
      <c r="P50" s="94">
        <f t="shared" si="28"/>
        <v>0</v>
      </c>
    </row>
    <row r="51" spans="1:16" x14ac:dyDescent="0.25">
      <c r="A51" s="53">
        <f t="shared" si="35"/>
        <v>32</v>
      </c>
      <c r="B51" s="54"/>
      <c r="C51" s="56" t="s">
        <v>327</v>
      </c>
      <c r="D51" s="63" t="s">
        <v>65</v>
      </c>
      <c r="E51" s="54">
        <v>1</v>
      </c>
      <c r="F51" s="52"/>
      <c r="G51" s="52"/>
      <c r="H51" s="52">
        <f t="shared" si="22"/>
        <v>0</v>
      </c>
      <c r="I51" s="52"/>
      <c r="J51" s="52"/>
      <c r="K51" s="94">
        <f t="shared" si="23"/>
        <v>0</v>
      </c>
      <c r="L51" s="52">
        <f t="shared" si="24"/>
        <v>0</v>
      </c>
      <c r="M51" s="52">
        <f t="shared" si="25"/>
        <v>0</v>
      </c>
      <c r="N51" s="52">
        <f t="shared" si="26"/>
        <v>0</v>
      </c>
      <c r="O51" s="52">
        <f t="shared" si="27"/>
        <v>0</v>
      </c>
      <c r="P51" s="94">
        <f t="shared" si="28"/>
        <v>0</v>
      </c>
    </row>
    <row r="52" spans="1:16" ht="26.4" x14ac:dyDescent="0.25">
      <c r="A52" s="53">
        <f t="shared" si="35"/>
        <v>33</v>
      </c>
      <c r="B52" s="54"/>
      <c r="C52" s="56" t="s">
        <v>328</v>
      </c>
      <c r="D52" s="63" t="s">
        <v>65</v>
      </c>
      <c r="E52" s="54">
        <v>1</v>
      </c>
      <c r="F52" s="52"/>
      <c r="G52" s="52"/>
      <c r="H52" s="52">
        <f t="shared" si="22"/>
        <v>0</v>
      </c>
      <c r="I52" s="52"/>
      <c r="J52" s="52"/>
      <c r="K52" s="94">
        <f t="shared" si="23"/>
        <v>0</v>
      </c>
      <c r="L52" s="52">
        <f t="shared" si="24"/>
        <v>0</v>
      </c>
      <c r="M52" s="52">
        <f t="shared" si="25"/>
        <v>0</v>
      </c>
      <c r="N52" s="52">
        <f t="shared" si="26"/>
        <v>0</v>
      </c>
      <c r="O52" s="52">
        <f t="shared" si="27"/>
        <v>0</v>
      </c>
      <c r="P52" s="94">
        <f t="shared" si="28"/>
        <v>0</v>
      </c>
    </row>
    <row r="53" spans="1:16" x14ac:dyDescent="0.25">
      <c r="A53" s="53">
        <f t="shared" si="35"/>
        <v>34</v>
      </c>
      <c r="B53" s="54"/>
      <c r="C53" s="56" t="s">
        <v>329</v>
      </c>
      <c r="D53" s="63" t="s">
        <v>65</v>
      </c>
      <c r="E53" s="54">
        <v>1</v>
      </c>
      <c r="F53" s="52"/>
      <c r="G53" s="52"/>
      <c r="H53" s="52">
        <f t="shared" si="22"/>
        <v>0</v>
      </c>
      <c r="I53" s="52"/>
      <c r="J53" s="52"/>
      <c r="K53" s="94">
        <f t="shared" si="23"/>
        <v>0</v>
      </c>
      <c r="L53" s="52">
        <f t="shared" si="24"/>
        <v>0</v>
      </c>
      <c r="M53" s="52">
        <f t="shared" si="25"/>
        <v>0</v>
      </c>
      <c r="N53" s="52">
        <f t="shared" si="26"/>
        <v>0</v>
      </c>
      <c r="O53" s="52">
        <f t="shared" si="27"/>
        <v>0</v>
      </c>
      <c r="P53" s="94">
        <f t="shared" si="28"/>
        <v>0</v>
      </c>
    </row>
    <row r="54" spans="1:16" x14ac:dyDescent="0.25">
      <c r="A54" s="53">
        <f t="shared" si="35"/>
        <v>35</v>
      </c>
      <c r="B54" s="54"/>
      <c r="C54" s="56" t="s">
        <v>330</v>
      </c>
      <c r="D54" s="63" t="s">
        <v>65</v>
      </c>
      <c r="E54" s="54">
        <v>1</v>
      </c>
      <c r="F54" s="52"/>
      <c r="G54" s="52"/>
      <c r="H54" s="52">
        <f t="shared" si="22"/>
        <v>0</v>
      </c>
      <c r="I54" s="52"/>
      <c r="J54" s="52"/>
      <c r="K54" s="94">
        <f t="shared" si="23"/>
        <v>0</v>
      </c>
      <c r="L54" s="52">
        <f t="shared" si="24"/>
        <v>0</v>
      </c>
      <c r="M54" s="52">
        <f t="shared" si="25"/>
        <v>0</v>
      </c>
      <c r="N54" s="52">
        <f t="shared" si="26"/>
        <v>0</v>
      </c>
      <c r="O54" s="52">
        <f t="shared" si="27"/>
        <v>0</v>
      </c>
      <c r="P54" s="94">
        <f t="shared" si="28"/>
        <v>0</v>
      </c>
    </row>
    <row r="55" spans="1:16" x14ac:dyDescent="0.25">
      <c r="A55" s="53">
        <f t="shared" si="35"/>
        <v>36</v>
      </c>
      <c r="B55" s="54"/>
      <c r="C55" s="56" t="s">
        <v>331</v>
      </c>
      <c r="D55" s="63" t="s">
        <v>65</v>
      </c>
      <c r="E55" s="54">
        <v>2</v>
      </c>
      <c r="F55" s="52"/>
      <c r="G55" s="52"/>
      <c r="H55" s="52">
        <f t="shared" si="22"/>
        <v>0</v>
      </c>
      <c r="I55" s="52"/>
      <c r="J55" s="52"/>
      <c r="K55" s="94">
        <f t="shared" si="23"/>
        <v>0</v>
      </c>
      <c r="L55" s="52">
        <f t="shared" si="24"/>
        <v>0</v>
      </c>
      <c r="M55" s="52">
        <f t="shared" si="25"/>
        <v>0</v>
      </c>
      <c r="N55" s="52">
        <f t="shared" si="26"/>
        <v>0</v>
      </c>
      <c r="O55" s="52">
        <f t="shared" si="27"/>
        <v>0</v>
      </c>
      <c r="P55" s="94">
        <f t="shared" si="28"/>
        <v>0</v>
      </c>
    </row>
    <row r="56" spans="1:16" x14ac:dyDescent="0.25">
      <c r="A56" s="53">
        <f t="shared" si="35"/>
        <v>37</v>
      </c>
      <c r="B56" s="54"/>
      <c r="C56" s="56" t="s">
        <v>332</v>
      </c>
      <c r="D56" s="63" t="s">
        <v>65</v>
      </c>
      <c r="E56" s="54">
        <v>1</v>
      </c>
      <c r="F56" s="52"/>
      <c r="G56" s="52"/>
      <c r="H56" s="52">
        <f t="shared" si="22"/>
        <v>0</v>
      </c>
      <c r="I56" s="52"/>
      <c r="J56" s="52"/>
      <c r="K56" s="94">
        <f t="shared" si="23"/>
        <v>0</v>
      </c>
      <c r="L56" s="52">
        <f t="shared" si="24"/>
        <v>0</v>
      </c>
      <c r="M56" s="52">
        <f t="shared" si="25"/>
        <v>0</v>
      </c>
      <c r="N56" s="52">
        <f t="shared" si="26"/>
        <v>0</v>
      </c>
      <c r="O56" s="52">
        <f t="shared" si="27"/>
        <v>0</v>
      </c>
      <c r="P56" s="94">
        <f t="shared" si="28"/>
        <v>0</v>
      </c>
    </row>
    <row r="57" spans="1:16" ht="26.4" x14ac:dyDescent="0.25">
      <c r="A57" s="53">
        <f t="shared" si="35"/>
        <v>38</v>
      </c>
      <c r="B57" s="54"/>
      <c r="C57" s="56" t="s">
        <v>333</v>
      </c>
      <c r="D57" s="63" t="s">
        <v>37</v>
      </c>
      <c r="E57" s="54">
        <v>1</v>
      </c>
      <c r="F57" s="52"/>
      <c r="G57" s="52"/>
      <c r="H57" s="52">
        <f t="shared" si="22"/>
        <v>0</v>
      </c>
      <c r="I57" s="52"/>
      <c r="J57" s="52"/>
      <c r="K57" s="94">
        <f t="shared" si="23"/>
        <v>0</v>
      </c>
      <c r="L57" s="52">
        <f t="shared" si="24"/>
        <v>0</v>
      </c>
      <c r="M57" s="52">
        <f t="shared" si="25"/>
        <v>0</v>
      </c>
      <c r="N57" s="52">
        <f t="shared" si="26"/>
        <v>0</v>
      </c>
      <c r="O57" s="52">
        <f t="shared" si="27"/>
        <v>0</v>
      </c>
      <c r="P57" s="94">
        <f t="shared" si="28"/>
        <v>0</v>
      </c>
    </row>
    <row r="58" spans="1:16" x14ac:dyDescent="0.25">
      <c r="A58" s="53"/>
      <c r="B58" s="54"/>
      <c r="C58" s="56" t="s">
        <v>166</v>
      </c>
      <c r="D58" s="63"/>
      <c r="E58" s="54"/>
      <c r="F58" s="52"/>
      <c r="G58" s="52"/>
      <c r="H58" s="52"/>
      <c r="I58" s="52"/>
      <c r="J58" s="52"/>
      <c r="K58" s="94"/>
      <c r="L58" s="52"/>
      <c r="M58" s="52"/>
      <c r="N58" s="52"/>
      <c r="O58" s="52"/>
      <c r="P58" s="94"/>
    </row>
    <row r="59" spans="1:16" x14ac:dyDescent="0.25">
      <c r="A59" s="53">
        <f>A57+1</f>
        <v>39</v>
      </c>
      <c r="B59" s="54"/>
      <c r="C59" s="56" t="s">
        <v>323</v>
      </c>
      <c r="D59" s="63" t="s">
        <v>65</v>
      </c>
      <c r="E59" s="54">
        <v>1</v>
      </c>
      <c r="F59" s="52"/>
      <c r="G59" s="52"/>
      <c r="H59" s="52">
        <f t="shared" si="22"/>
        <v>0</v>
      </c>
      <c r="I59" s="52"/>
      <c r="J59" s="52"/>
      <c r="K59" s="94">
        <f t="shared" si="23"/>
        <v>0</v>
      </c>
      <c r="L59" s="52">
        <f t="shared" si="24"/>
        <v>0</v>
      </c>
      <c r="M59" s="52">
        <f t="shared" si="25"/>
        <v>0</v>
      </c>
      <c r="N59" s="52">
        <f t="shared" si="26"/>
        <v>0</v>
      </c>
      <c r="O59" s="52">
        <f t="shared" si="27"/>
        <v>0</v>
      </c>
      <c r="P59" s="94">
        <f t="shared" si="28"/>
        <v>0</v>
      </c>
    </row>
    <row r="60" spans="1:16" x14ac:dyDescent="0.25">
      <c r="A60" s="53">
        <f t="shared" si="35"/>
        <v>40</v>
      </c>
      <c r="B60" s="54"/>
      <c r="C60" s="56" t="s">
        <v>324</v>
      </c>
      <c r="D60" s="63" t="s">
        <v>65</v>
      </c>
      <c r="E60" s="54">
        <v>4</v>
      </c>
      <c r="F60" s="52"/>
      <c r="G60" s="52"/>
      <c r="H60" s="52">
        <f t="shared" si="22"/>
        <v>0</v>
      </c>
      <c r="I60" s="52"/>
      <c r="J60" s="52"/>
      <c r="K60" s="94">
        <f t="shared" si="23"/>
        <v>0</v>
      </c>
      <c r="L60" s="52">
        <f t="shared" si="24"/>
        <v>0</v>
      </c>
      <c r="M60" s="52">
        <f t="shared" si="25"/>
        <v>0</v>
      </c>
      <c r="N60" s="52">
        <f t="shared" si="26"/>
        <v>0</v>
      </c>
      <c r="O60" s="52">
        <f t="shared" si="27"/>
        <v>0</v>
      </c>
      <c r="P60" s="94">
        <f t="shared" si="28"/>
        <v>0</v>
      </c>
    </row>
    <row r="61" spans="1:16" x14ac:dyDescent="0.25">
      <c r="A61" s="53">
        <f t="shared" si="35"/>
        <v>41</v>
      </c>
      <c r="B61" s="54"/>
      <c r="C61" s="56" t="s">
        <v>325</v>
      </c>
      <c r="D61" s="63" t="s">
        <v>65</v>
      </c>
      <c r="E61" s="54">
        <v>1</v>
      </c>
      <c r="F61" s="52"/>
      <c r="G61" s="52"/>
      <c r="H61" s="52">
        <f t="shared" si="22"/>
        <v>0</v>
      </c>
      <c r="I61" s="52"/>
      <c r="J61" s="52"/>
      <c r="K61" s="94">
        <f t="shared" si="23"/>
        <v>0</v>
      </c>
      <c r="L61" s="52">
        <f t="shared" si="24"/>
        <v>0</v>
      </c>
      <c r="M61" s="52">
        <f t="shared" si="25"/>
        <v>0</v>
      </c>
      <c r="N61" s="52">
        <f t="shared" si="26"/>
        <v>0</v>
      </c>
      <c r="O61" s="52">
        <f t="shared" si="27"/>
        <v>0</v>
      </c>
      <c r="P61" s="94">
        <f t="shared" si="28"/>
        <v>0</v>
      </c>
    </row>
    <row r="62" spans="1:16" x14ac:dyDescent="0.25">
      <c r="A62" s="53"/>
      <c r="B62" s="54"/>
      <c r="C62" s="56" t="s">
        <v>167</v>
      </c>
      <c r="D62" s="63"/>
      <c r="E62" s="54"/>
      <c r="F62" s="52"/>
      <c r="G62" s="52"/>
      <c r="H62" s="52"/>
      <c r="I62" s="52"/>
      <c r="J62" s="52"/>
      <c r="K62" s="94"/>
      <c r="L62" s="52"/>
      <c r="M62" s="52"/>
      <c r="N62" s="52"/>
      <c r="O62" s="52"/>
      <c r="P62" s="94"/>
    </row>
    <row r="63" spans="1:16" x14ac:dyDescent="0.25">
      <c r="A63" s="53">
        <f>A61+1</f>
        <v>42</v>
      </c>
      <c r="B63" s="54"/>
      <c r="C63" s="56" t="s">
        <v>326</v>
      </c>
      <c r="D63" s="63" t="s">
        <v>65</v>
      </c>
      <c r="E63" s="54">
        <v>1</v>
      </c>
      <c r="F63" s="52"/>
      <c r="G63" s="52"/>
      <c r="H63" s="52">
        <f t="shared" si="22"/>
        <v>0</v>
      </c>
      <c r="I63" s="52"/>
      <c r="J63" s="52"/>
      <c r="K63" s="94">
        <f t="shared" si="23"/>
        <v>0</v>
      </c>
      <c r="L63" s="52">
        <f t="shared" si="24"/>
        <v>0</v>
      </c>
      <c r="M63" s="52">
        <f t="shared" si="25"/>
        <v>0</v>
      </c>
      <c r="N63" s="52">
        <f t="shared" si="26"/>
        <v>0</v>
      </c>
      <c r="O63" s="52">
        <f t="shared" si="27"/>
        <v>0</v>
      </c>
      <c r="P63" s="94">
        <f t="shared" si="28"/>
        <v>0</v>
      </c>
    </row>
    <row r="64" spans="1:16" x14ac:dyDescent="0.25">
      <c r="A64" s="53">
        <f t="shared" si="35"/>
        <v>43</v>
      </c>
      <c r="B64" s="54"/>
      <c r="C64" s="56" t="s">
        <v>327</v>
      </c>
      <c r="D64" s="63" t="s">
        <v>65</v>
      </c>
      <c r="E64" s="54">
        <v>1</v>
      </c>
      <c r="F64" s="52"/>
      <c r="G64" s="52"/>
      <c r="H64" s="52">
        <f t="shared" si="22"/>
        <v>0</v>
      </c>
      <c r="I64" s="52"/>
      <c r="J64" s="52"/>
      <c r="K64" s="94">
        <f t="shared" si="23"/>
        <v>0</v>
      </c>
      <c r="L64" s="52">
        <f t="shared" si="24"/>
        <v>0</v>
      </c>
      <c r="M64" s="52">
        <f t="shared" si="25"/>
        <v>0</v>
      </c>
      <c r="N64" s="52">
        <f t="shared" si="26"/>
        <v>0</v>
      </c>
      <c r="O64" s="52">
        <f t="shared" si="27"/>
        <v>0</v>
      </c>
      <c r="P64" s="94">
        <f t="shared" si="28"/>
        <v>0</v>
      </c>
    </row>
    <row r="65" spans="1:16" ht="26.4" x14ac:dyDescent="0.25">
      <c r="A65" s="53">
        <f t="shared" si="35"/>
        <v>44</v>
      </c>
      <c r="B65" s="54"/>
      <c r="C65" s="56" t="s">
        <v>328</v>
      </c>
      <c r="D65" s="63" t="s">
        <v>65</v>
      </c>
      <c r="E65" s="54">
        <v>1</v>
      </c>
      <c r="F65" s="52"/>
      <c r="G65" s="52"/>
      <c r="H65" s="52">
        <f t="shared" si="22"/>
        <v>0</v>
      </c>
      <c r="I65" s="52"/>
      <c r="J65" s="52"/>
      <c r="K65" s="94">
        <f t="shared" si="23"/>
        <v>0</v>
      </c>
      <c r="L65" s="52">
        <f t="shared" si="24"/>
        <v>0</v>
      </c>
      <c r="M65" s="52">
        <f t="shared" si="25"/>
        <v>0</v>
      </c>
      <c r="N65" s="52">
        <f t="shared" si="26"/>
        <v>0</v>
      </c>
      <c r="O65" s="52">
        <f t="shared" si="27"/>
        <v>0</v>
      </c>
      <c r="P65" s="94">
        <f t="shared" si="28"/>
        <v>0</v>
      </c>
    </row>
    <row r="66" spans="1:16" x14ac:dyDescent="0.25">
      <c r="A66" s="53">
        <f t="shared" si="35"/>
        <v>45</v>
      </c>
      <c r="B66" s="54"/>
      <c r="C66" s="56" t="s">
        <v>329</v>
      </c>
      <c r="D66" s="63" t="s">
        <v>65</v>
      </c>
      <c r="E66" s="54">
        <v>1</v>
      </c>
      <c r="F66" s="52"/>
      <c r="G66" s="52"/>
      <c r="H66" s="52">
        <f t="shared" si="22"/>
        <v>0</v>
      </c>
      <c r="I66" s="52"/>
      <c r="J66" s="52"/>
      <c r="K66" s="94">
        <f t="shared" si="23"/>
        <v>0</v>
      </c>
      <c r="L66" s="52">
        <f t="shared" si="24"/>
        <v>0</v>
      </c>
      <c r="M66" s="52">
        <f t="shared" si="25"/>
        <v>0</v>
      </c>
      <c r="N66" s="52">
        <f t="shared" si="26"/>
        <v>0</v>
      </c>
      <c r="O66" s="52">
        <f t="shared" si="27"/>
        <v>0</v>
      </c>
      <c r="P66" s="94">
        <f t="shared" si="28"/>
        <v>0</v>
      </c>
    </row>
    <row r="67" spans="1:16" x14ac:dyDescent="0.25">
      <c r="A67" s="53">
        <f t="shared" si="35"/>
        <v>46</v>
      </c>
      <c r="B67" s="54"/>
      <c r="C67" s="56" t="s">
        <v>331</v>
      </c>
      <c r="D67" s="63" t="s">
        <v>65</v>
      </c>
      <c r="E67" s="54">
        <v>1</v>
      </c>
      <c r="F67" s="52"/>
      <c r="G67" s="52"/>
      <c r="H67" s="52">
        <f t="shared" si="22"/>
        <v>0</v>
      </c>
      <c r="I67" s="52"/>
      <c r="J67" s="52"/>
      <c r="K67" s="94">
        <f t="shared" si="23"/>
        <v>0</v>
      </c>
      <c r="L67" s="52">
        <f t="shared" si="24"/>
        <v>0</v>
      </c>
      <c r="M67" s="52">
        <f t="shared" si="25"/>
        <v>0</v>
      </c>
      <c r="N67" s="52">
        <f t="shared" si="26"/>
        <v>0</v>
      </c>
      <c r="O67" s="52">
        <f t="shared" si="27"/>
        <v>0</v>
      </c>
      <c r="P67" s="94">
        <f t="shared" si="28"/>
        <v>0</v>
      </c>
    </row>
    <row r="68" spans="1:16" x14ac:dyDescent="0.25">
      <c r="A68" s="53"/>
      <c r="B68" s="54"/>
      <c r="C68" s="55" t="s">
        <v>168</v>
      </c>
      <c r="D68" s="63"/>
      <c r="E68" s="54"/>
      <c r="F68" s="52"/>
      <c r="G68" s="52"/>
      <c r="H68" s="52"/>
      <c r="I68" s="52"/>
      <c r="J68" s="52"/>
      <c r="K68" s="94"/>
      <c r="L68" s="52"/>
      <c r="M68" s="52"/>
      <c r="N68" s="52"/>
      <c r="O68" s="52"/>
      <c r="P68" s="94"/>
    </row>
    <row r="69" spans="1:16" x14ac:dyDescent="0.25">
      <c r="A69" s="53"/>
      <c r="B69" s="54"/>
      <c r="C69" s="56" t="s">
        <v>169</v>
      </c>
      <c r="D69" s="63"/>
      <c r="E69" s="54"/>
      <c r="F69" s="52"/>
      <c r="G69" s="52"/>
      <c r="H69" s="52"/>
      <c r="I69" s="52"/>
      <c r="J69" s="52"/>
      <c r="K69" s="94"/>
      <c r="L69" s="52"/>
      <c r="M69" s="52"/>
      <c r="N69" s="52"/>
      <c r="O69" s="52"/>
      <c r="P69" s="94"/>
    </row>
    <row r="70" spans="1:16" ht="39.6" x14ac:dyDescent="0.25">
      <c r="A70" s="53">
        <f>A67+1</f>
        <v>47</v>
      </c>
      <c r="B70" s="54"/>
      <c r="C70" s="56" t="s">
        <v>334</v>
      </c>
      <c r="D70" s="63" t="s">
        <v>65</v>
      </c>
      <c r="E70" s="54">
        <v>35</v>
      </c>
      <c r="F70" s="52"/>
      <c r="G70" s="52"/>
      <c r="H70" s="52">
        <f t="shared" si="22"/>
        <v>0</v>
      </c>
      <c r="I70" s="52"/>
      <c r="J70" s="52"/>
      <c r="K70" s="94">
        <f t="shared" si="23"/>
        <v>0</v>
      </c>
      <c r="L70" s="52">
        <f t="shared" si="24"/>
        <v>0</v>
      </c>
      <c r="M70" s="52">
        <f t="shared" si="25"/>
        <v>0</v>
      </c>
      <c r="N70" s="52">
        <f t="shared" si="26"/>
        <v>0</v>
      </c>
      <c r="O70" s="52">
        <f t="shared" si="27"/>
        <v>0</v>
      </c>
      <c r="P70" s="94">
        <f t="shared" si="28"/>
        <v>0</v>
      </c>
    </row>
    <row r="71" spans="1:16" ht="39.6" x14ac:dyDescent="0.25">
      <c r="A71" s="53">
        <f t="shared" si="35"/>
        <v>48</v>
      </c>
      <c r="B71" s="54"/>
      <c r="C71" s="56" t="s">
        <v>335</v>
      </c>
      <c r="D71" s="63" t="s">
        <v>65</v>
      </c>
      <c r="E71" s="54">
        <v>14</v>
      </c>
      <c r="F71" s="52"/>
      <c r="G71" s="52"/>
      <c r="H71" s="52">
        <f t="shared" si="22"/>
        <v>0</v>
      </c>
      <c r="I71" s="52"/>
      <c r="J71" s="52"/>
      <c r="K71" s="94">
        <f t="shared" si="23"/>
        <v>0</v>
      </c>
      <c r="L71" s="52">
        <f t="shared" si="24"/>
        <v>0</v>
      </c>
      <c r="M71" s="52">
        <f t="shared" si="25"/>
        <v>0</v>
      </c>
      <c r="N71" s="52">
        <f t="shared" si="26"/>
        <v>0</v>
      </c>
      <c r="O71" s="52">
        <f t="shared" si="27"/>
        <v>0</v>
      </c>
      <c r="P71" s="94">
        <f t="shared" si="28"/>
        <v>0</v>
      </c>
    </row>
    <row r="72" spans="1:16" ht="26.4" x14ac:dyDescent="0.25">
      <c r="A72" s="53">
        <f t="shared" si="35"/>
        <v>49</v>
      </c>
      <c r="B72" s="54"/>
      <c r="C72" s="56" t="s">
        <v>336</v>
      </c>
      <c r="D72" s="63" t="s">
        <v>65</v>
      </c>
      <c r="E72" s="54">
        <v>4</v>
      </c>
      <c r="F72" s="52"/>
      <c r="G72" s="52"/>
      <c r="H72" s="52">
        <f t="shared" si="22"/>
        <v>0</v>
      </c>
      <c r="I72" s="52"/>
      <c r="J72" s="52"/>
      <c r="K72" s="94">
        <f t="shared" si="23"/>
        <v>0</v>
      </c>
      <c r="L72" s="52">
        <f t="shared" si="24"/>
        <v>0</v>
      </c>
      <c r="M72" s="52">
        <f t="shared" si="25"/>
        <v>0</v>
      </c>
      <c r="N72" s="52">
        <f t="shared" si="26"/>
        <v>0</v>
      </c>
      <c r="O72" s="52">
        <f t="shared" si="27"/>
        <v>0</v>
      </c>
      <c r="P72" s="94">
        <f t="shared" si="28"/>
        <v>0</v>
      </c>
    </row>
    <row r="73" spans="1:16" x14ac:dyDescent="0.25">
      <c r="A73" s="53"/>
      <c r="B73" s="54"/>
      <c r="C73" s="55" t="s">
        <v>170</v>
      </c>
      <c r="D73" s="63"/>
      <c r="E73" s="54"/>
      <c r="F73" s="52"/>
      <c r="G73" s="52"/>
      <c r="H73" s="52"/>
      <c r="I73" s="52"/>
      <c r="J73" s="52"/>
      <c r="K73" s="94"/>
      <c r="L73" s="52"/>
      <c r="M73" s="52"/>
      <c r="N73" s="52"/>
      <c r="O73" s="52"/>
      <c r="P73" s="94"/>
    </row>
    <row r="74" spans="1:16" x14ac:dyDescent="0.25">
      <c r="A74" s="53">
        <f>A72+1</f>
        <v>50</v>
      </c>
      <c r="B74" s="54"/>
      <c r="C74" s="67" t="s">
        <v>337</v>
      </c>
      <c r="D74" s="63" t="s">
        <v>65</v>
      </c>
      <c r="E74" s="54">
        <v>8</v>
      </c>
      <c r="F74" s="52"/>
      <c r="G74" s="52"/>
      <c r="H74" s="52">
        <f t="shared" si="22"/>
        <v>0</v>
      </c>
      <c r="I74" s="52"/>
      <c r="J74" s="52"/>
      <c r="K74" s="94">
        <f t="shared" si="23"/>
        <v>0</v>
      </c>
      <c r="L74" s="52">
        <f t="shared" si="24"/>
        <v>0</v>
      </c>
      <c r="M74" s="52">
        <f t="shared" si="25"/>
        <v>0</v>
      </c>
      <c r="N74" s="52">
        <f t="shared" si="26"/>
        <v>0</v>
      </c>
      <c r="O74" s="52">
        <f t="shared" si="27"/>
        <v>0</v>
      </c>
      <c r="P74" s="94">
        <f t="shared" si="28"/>
        <v>0</v>
      </c>
    </row>
    <row r="75" spans="1:16" x14ac:dyDescent="0.25">
      <c r="A75" s="53">
        <f t="shared" si="35"/>
        <v>51</v>
      </c>
      <c r="B75" s="54"/>
      <c r="C75" s="67" t="s">
        <v>338</v>
      </c>
      <c r="D75" s="63" t="s">
        <v>65</v>
      </c>
      <c r="E75" s="54">
        <v>6</v>
      </c>
      <c r="F75" s="52"/>
      <c r="G75" s="52"/>
      <c r="H75" s="52">
        <f t="shared" si="22"/>
        <v>0</v>
      </c>
      <c r="I75" s="52"/>
      <c r="J75" s="52"/>
      <c r="K75" s="94">
        <f t="shared" si="23"/>
        <v>0</v>
      </c>
      <c r="L75" s="52">
        <f t="shared" si="24"/>
        <v>0</v>
      </c>
      <c r="M75" s="52">
        <f t="shared" si="25"/>
        <v>0</v>
      </c>
      <c r="N75" s="52">
        <f t="shared" si="26"/>
        <v>0</v>
      </c>
      <c r="O75" s="52">
        <f t="shared" si="27"/>
        <v>0</v>
      </c>
      <c r="P75" s="94">
        <f t="shared" si="28"/>
        <v>0</v>
      </c>
    </row>
    <row r="76" spans="1:16" x14ac:dyDescent="0.25">
      <c r="A76" s="53">
        <f t="shared" si="35"/>
        <v>52</v>
      </c>
      <c r="B76" s="54"/>
      <c r="C76" s="56" t="s">
        <v>339</v>
      </c>
      <c r="D76" s="63" t="s">
        <v>65</v>
      </c>
      <c r="E76" s="54">
        <v>26</v>
      </c>
      <c r="F76" s="52"/>
      <c r="G76" s="52"/>
      <c r="H76" s="52">
        <f t="shared" si="22"/>
        <v>0</v>
      </c>
      <c r="I76" s="52"/>
      <c r="J76" s="52"/>
      <c r="K76" s="94">
        <f t="shared" si="23"/>
        <v>0</v>
      </c>
      <c r="L76" s="52">
        <f t="shared" si="24"/>
        <v>0</v>
      </c>
      <c r="M76" s="52">
        <f t="shared" si="25"/>
        <v>0</v>
      </c>
      <c r="N76" s="52">
        <f t="shared" si="26"/>
        <v>0</v>
      </c>
      <c r="O76" s="52">
        <f t="shared" si="27"/>
        <v>0</v>
      </c>
      <c r="P76" s="94">
        <f t="shared" si="28"/>
        <v>0</v>
      </c>
    </row>
    <row r="77" spans="1:16" x14ac:dyDescent="0.25">
      <c r="A77" s="53">
        <f t="shared" si="35"/>
        <v>53</v>
      </c>
      <c r="B77" s="54"/>
      <c r="C77" s="56" t="s">
        <v>340</v>
      </c>
      <c r="D77" s="63" t="s">
        <v>65</v>
      </c>
      <c r="E77" s="54">
        <v>3</v>
      </c>
      <c r="F77" s="52"/>
      <c r="G77" s="52"/>
      <c r="H77" s="52">
        <f t="shared" si="22"/>
        <v>0</v>
      </c>
      <c r="I77" s="52"/>
      <c r="J77" s="52"/>
      <c r="K77" s="94">
        <f t="shared" si="23"/>
        <v>0</v>
      </c>
      <c r="L77" s="52">
        <f t="shared" si="24"/>
        <v>0</v>
      </c>
      <c r="M77" s="52">
        <f t="shared" si="25"/>
        <v>0</v>
      </c>
      <c r="N77" s="52">
        <f t="shared" si="26"/>
        <v>0</v>
      </c>
      <c r="O77" s="52">
        <f t="shared" si="27"/>
        <v>0</v>
      </c>
      <c r="P77" s="94">
        <f t="shared" si="28"/>
        <v>0</v>
      </c>
    </row>
    <row r="78" spans="1:16" x14ac:dyDescent="0.25">
      <c r="A78" s="53">
        <f t="shared" si="35"/>
        <v>54</v>
      </c>
      <c r="B78" s="54"/>
      <c r="C78" s="56" t="s">
        <v>341</v>
      </c>
      <c r="D78" s="63" t="s">
        <v>65</v>
      </c>
      <c r="E78" s="54">
        <v>43</v>
      </c>
      <c r="F78" s="52"/>
      <c r="G78" s="52"/>
      <c r="H78" s="52">
        <f t="shared" si="22"/>
        <v>0</v>
      </c>
      <c r="I78" s="52"/>
      <c r="J78" s="52"/>
      <c r="K78" s="94">
        <f t="shared" si="23"/>
        <v>0</v>
      </c>
      <c r="L78" s="52">
        <f t="shared" si="24"/>
        <v>0</v>
      </c>
      <c r="M78" s="52">
        <f t="shared" si="25"/>
        <v>0</v>
      </c>
      <c r="N78" s="52">
        <f t="shared" si="26"/>
        <v>0</v>
      </c>
      <c r="O78" s="52">
        <f t="shared" si="27"/>
        <v>0</v>
      </c>
      <c r="P78" s="94">
        <f t="shared" si="28"/>
        <v>0</v>
      </c>
    </row>
    <row r="79" spans="1:16" x14ac:dyDescent="0.25">
      <c r="A79" s="53"/>
      <c r="B79" s="54"/>
      <c r="C79" s="55" t="s">
        <v>171</v>
      </c>
      <c r="D79" s="63"/>
      <c r="E79" s="54"/>
      <c r="F79" s="52"/>
      <c r="G79" s="52"/>
      <c r="H79" s="52"/>
      <c r="I79" s="52"/>
      <c r="J79" s="52"/>
      <c r="K79" s="94"/>
      <c r="L79" s="52"/>
      <c r="M79" s="52"/>
      <c r="N79" s="52"/>
      <c r="O79" s="52"/>
      <c r="P79" s="94"/>
    </row>
    <row r="80" spans="1:16" ht="52.8" x14ac:dyDescent="0.25">
      <c r="A80" s="96" t="s">
        <v>611</v>
      </c>
      <c r="B80" s="54"/>
      <c r="C80" s="56" t="s">
        <v>342</v>
      </c>
      <c r="D80" s="63" t="s">
        <v>66</v>
      </c>
      <c r="E80" s="54">
        <v>126</v>
      </c>
      <c r="F80" s="52"/>
      <c r="G80" s="52"/>
      <c r="H80" s="52">
        <f t="shared" si="22"/>
        <v>0</v>
      </c>
      <c r="I80" s="52"/>
      <c r="J80" s="52"/>
      <c r="K80" s="94">
        <f t="shared" si="23"/>
        <v>0</v>
      </c>
      <c r="L80" s="52">
        <f t="shared" si="24"/>
        <v>0</v>
      </c>
      <c r="M80" s="52">
        <f t="shared" si="25"/>
        <v>0</v>
      </c>
      <c r="N80" s="52">
        <f t="shared" si="26"/>
        <v>0</v>
      </c>
      <c r="O80" s="52">
        <f t="shared" si="27"/>
        <v>0</v>
      </c>
      <c r="P80" s="94">
        <f t="shared" si="28"/>
        <v>0</v>
      </c>
    </row>
    <row r="81" spans="1:16" ht="26.4" x14ac:dyDescent="0.25">
      <c r="A81" s="53">
        <v>56</v>
      </c>
      <c r="B81" s="54"/>
      <c r="C81" s="56" t="s">
        <v>343</v>
      </c>
      <c r="D81" s="63" t="s">
        <v>66</v>
      </c>
      <c r="E81" s="54">
        <v>195</v>
      </c>
      <c r="F81" s="52"/>
      <c r="G81" s="52"/>
      <c r="H81" s="52">
        <f t="shared" si="22"/>
        <v>0</v>
      </c>
      <c r="I81" s="52"/>
      <c r="J81" s="52"/>
      <c r="K81" s="94">
        <f t="shared" si="23"/>
        <v>0</v>
      </c>
      <c r="L81" s="52">
        <f t="shared" si="24"/>
        <v>0</v>
      </c>
      <c r="M81" s="52">
        <f t="shared" si="25"/>
        <v>0</v>
      </c>
      <c r="N81" s="52">
        <f t="shared" si="26"/>
        <v>0</v>
      </c>
      <c r="O81" s="52">
        <f t="shared" si="27"/>
        <v>0</v>
      </c>
      <c r="P81" s="94">
        <f t="shared" si="28"/>
        <v>0</v>
      </c>
    </row>
    <row r="82" spans="1:16" ht="52.8" x14ac:dyDescent="0.25">
      <c r="A82" s="96" t="s">
        <v>612</v>
      </c>
      <c r="B82" s="54"/>
      <c r="C82" s="56" t="s">
        <v>344</v>
      </c>
      <c r="D82" s="63" t="s">
        <v>66</v>
      </c>
      <c r="E82" s="54">
        <v>1622</v>
      </c>
      <c r="F82" s="52"/>
      <c r="G82" s="52"/>
      <c r="H82" s="52">
        <f t="shared" si="22"/>
        <v>0</v>
      </c>
      <c r="I82" s="52"/>
      <c r="J82" s="52"/>
      <c r="K82" s="94">
        <f t="shared" si="23"/>
        <v>0</v>
      </c>
      <c r="L82" s="52">
        <f t="shared" si="24"/>
        <v>0</v>
      </c>
      <c r="M82" s="52">
        <f t="shared" si="25"/>
        <v>0</v>
      </c>
      <c r="N82" s="52">
        <f t="shared" si="26"/>
        <v>0</v>
      </c>
      <c r="O82" s="52">
        <f t="shared" si="27"/>
        <v>0</v>
      </c>
      <c r="P82" s="94">
        <f t="shared" si="28"/>
        <v>0</v>
      </c>
    </row>
    <row r="83" spans="1:16" ht="26.4" x14ac:dyDescent="0.25">
      <c r="A83" s="53">
        <v>58</v>
      </c>
      <c r="B83" s="54"/>
      <c r="C83" s="56" t="s">
        <v>563</v>
      </c>
      <c r="D83" s="63" t="s">
        <v>66</v>
      </c>
      <c r="E83" s="54">
        <v>50</v>
      </c>
      <c r="F83" s="52"/>
      <c r="G83" s="52"/>
      <c r="H83" s="52">
        <f t="shared" si="22"/>
        <v>0</v>
      </c>
      <c r="I83" s="52"/>
      <c r="J83" s="52"/>
      <c r="K83" s="94">
        <f t="shared" si="23"/>
        <v>0</v>
      </c>
      <c r="L83" s="52">
        <f t="shared" si="24"/>
        <v>0</v>
      </c>
      <c r="M83" s="52">
        <f t="shared" si="25"/>
        <v>0</v>
      </c>
      <c r="N83" s="52">
        <f t="shared" si="26"/>
        <v>0</v>
      </c>
      <c r="O83" s="52">
        <f t="shared" si="27"/>
        <v>0</v>
      </c>
      <c r="P83" s="94">
        <f t="shared" si="28"/>
        <v>0</v>
      </c>
    </row>
    <row r="84" spans="1:16" x14ac:dyDescent="0.25">
      <c r="A84" s="53">
        <f t="shared" si="35"/>
        <v>59</v>
      </c>
      <c r="B84" s="54"/>
      <c r="C84" s="56" t="s">
        <v>564</v>
      </c>
      <c r="D84" s="63" t="s">
        <v>66</v>
      </c>
      <c r="E84" s="54">
        <v>250</v>
      </c>
      <c r="F84" s="52"/>
      <c r="G84" s="52"/>
      <c r="H84" s="52">
        <f t="shared" si="22"/>
        <v>0</v>
      </c>
      <c r="I84" s="52"/>
      <c r="J84" s="52"/>
      <c r="K84" s="94">
        <f t="shared" si="23"/>
        <v>0</v>
      </c>
      <c r="L84" s="52">
        <f t="shared" si="24"/>
        <v>0</v>
      </c>
      <c r="M84" s="52">
        <f t="shared" si="25"/>
        <v>0</v>
      </c>
      <c r="N84" s="52">
        <f t="shared" si="26"/>
        <v>0</v>
      </c>
      <c r="O84" s="52">
        <f t="shared" si="27"/>
        <v>0</v>
      </c>
      <c r="P84" s="94">
        <f t="shared" si="28"/>
        <v>0</v>
      </c>
    </row>
    <row r="85" spans="1:16" x14ac:dyDescent="0.25">
      <c r="A85" s="53">
        <f t="shared" si="35"/>
        <v>60</v>
      </c>
      <c r="B85" s="54"/>
      <c r="C85" s="56" t="s">
        <v>565</v>
      </c>
      <c r="D85" s="63" t="s">
        <v>66</v>
      </c>
      <c r="E85" s="54">
        <v>300</v>
      </c>
      <c r="F85" s="52"/>
      <c r="G85" s="52"/>
      <c r="H85" s="52">
        <f t="shared" ref="H85:H123" si="36">ROUND(F85*G85,2)</f>
        <v>0</v>
      </c>
      <c r="I85" s="52"/>
      <c r="J85" s="52"/>
      <c r="K85" s="94">
        <f t="shared" ref="K85:K123" si="37">ROUND(SUM(H85:J85),2)</f>
        <v>0</v>
      </c>
      <c r="L85" s="52">
        <f t="shared" ref="L85:L123" si="38">ROUND(E85*F85,2)</f>
        <v>0</v>
      </c>
      <c r="M85" s="52">
        <f t="shared" ref="M85:M123" si="39">ROUND(E85*H85,2)</f>
        <v>0</v>
      </c>
      <c r="N85" s="52">
        <f t="shared" ref="N85:N123" si="40">ROUND(E85*I85,2)</f>
        <v>0</v>
      </c>
      <c r="O85" s="52">
        <f t="shared" ref="O85:O123" si="41">ROUND(E85*J85,2)</f>
        <v>0</v>
      </c>
      <c r="P85" s="94">
        <f t="shared" ref="P85:P123" si="42">ROUND(SUM(M85:O85),2)</f>
        <v>0</v>
      </c>
    </row>
    <row r="86" spans="1:16" x14ac:dyDescent="0.25">
      <c r="A86" s="53">
        <f t="shared" si="35"/>
        <v>61</v>
      </c>
      <c r="B86" s="54"/>
      <c r="C86" s="56" t="s">
        <v>566</v>
      </c>
      <c r="D86" s="63" t="s">
        <v>66</v>
      </c>
      <c r="E86" s="54">
        <v>350</v>
      </c>
      <c r="F86" s="52"/>
      <c r="G86" s="52"/>
      <c r="H86" s="52">
        <f t="shared" si="36"/>
        <v>0</v>
      </c>
      <c r="I86" s="52"/>
      <c r="J86" s="52"/>
      <c r="K86" s="94">
        <f t="shared" si="37"/>
        <v>0</v>
      </c>
      <c r="L86" s="52">
        <f t="shared" si="38"/>
        <v>0</v>
      </c>
      <c r="M86" s="52">
        <f t="shared" si="39"/>
        <v>0</v>
      </c>
      <c r="N86" s="52">
        <f t="shared" si="40"/>
        <v>0</v>
      </c>
      <c r="O86" s="52">
        <f t="shared" si="41"/>
        <v>0</v>
      </c>
      <c r="P86" s="94">
        <f t="shared" si="42"/>
        <v>0</v>
      </c>
    </row>
    <row r="87" spans="1:16" x14ac:dyDescent="0.25">
      <c r="A87" s="53">
        <f t="shared" si="35"/>
        <v>62</v>
      </c>
      <c r="B87" s="54"/>
      <c r="C87" s="56" t="s">
        <v>567</v>
      </c>
      <c r="D87" s="63" t="s">
        <v>66</v>
      </c>
      <c r="E87" s="54">
        <v>50</v>
      </c>
      <c r="F87" s="52"/>
      <c r="G87" s="52"/>
      <c r="H87" s="52">
        <f t="shared" si="36"/>
        <v>0</v>
      </c>
      <c r="I87" s="52"/>
      <c r="J87" s="52"/>
      <c r="K87" s="94">
        <f t="shared" si="37"/>
        <v>0</v>
      </c>
      <c r="L87" s="52">
        <f t="shared" si="38"/>
        <v>0</v>
      </c>
      <c r="M87" s="52">
        <f t="shared" si="39"/>
        <v>0</v>
      </c>
      <c r="N87" s="52">
        <f t="shared" si="40"/>
        <v>0</v>
      </c>
      <c r="O87" s="52">
        <f t="shared" si="41"/>
        <v>0</v>
      </c>
      <c r="P87" s="94">
        <f t="shared" si="42"/>
        <v>0</v>
      </c>
    </row>
    <row r="88" spans="1:16" x14ac:dyDescent="0.25">
      <c r="A88" s="53">
        <f t="shared" ref="A88:A154" si="43">A87+1</f>
        <v>63</v>
      </c>
      <c r="B88" s="54"/>
      <c r="C88" s="56" t="s">
        <v>568</v>
      </c>
      <c r="D88" s="63" t="s">
        <v>66</v>
      </c>
      <c r="E88" s="54">
        <v>10</v>
      </c>
      <c r="F88" s="52"/>
      <c r="G88" s="52"/>
      <c r="H88" s="52">
        <f t="shared" si="36"/>
        <v>0</v>
      </c>
      <c r="I88" s="52"/>
      <c r="J88" s="52"/>
      <c r="K88" s="94">
        <f t="shared" si="37"/>
        <v>0</v>
      </c>
      <c r="L88" s="52">
        <f t="shared" si="38"/>
        <v>0</v>
      </c>
      <c r="M88" s="52">
        <f t="shared" si="39"/>
        <v>0</v>
      </c>
      <c r="N88" s="52">
        <f t="shared" si="40"/>
        <v>0</v>
      </c>
      <c r="O88" s="52">
        <f t="shared" si="41"/>
        <v>0</v>
      </c>
      <c r="P88" s="94">
        <f t="shared" si="42"/>
        <v>0</v>
      </c>
    </row>
    <row r="89" spans="1:16" x14ac:dyDescent="0.25">
      <c r="A89" s="53">
        <f t="shared" si="43"/>
        <v>64</v>
      </c>
      <c r="B89" s="54"/>
      <c r="C89" s="56" t="s">
        <v>569</v>
      </c>
      <c r="D89" s="63" t="s">
        <v>66</v>
      </c>
      <c r="E89" s="54">
        <v>50</v>
      </c>
      <c r="F89" s="52"/>
      <c r="G89" s="52"/>
      <c r="H89" s="52">
        <f t="shared" si="36"/>
        <v>0</v>
      </c>
      <c r="I89" s="52"/>
      <c r="J89" s="52"/>
      <c r="K89" s="94">
        <f t="shared" si="37"/>
        <v>0</v>
      </c>
      <c r="L89" s="52">
        <f t="shared" si="38"/>
        <v>0</v>
      </c>
      <c r="M89" s="52">
        <f t="shared" si="39"/>
        <v>0</v>
      </c>
      <c r="N89" s="52">
        <f t="shared" si="40"/>
        <v>0</v>
      </c>
      <c r="O89" s="52">
        <f t="shared" si="41"/>
        <v>0</v>
      </c>
      <c r="P89" s="94">
        <f t="shared" si="42"/>
        <v>0</v>
      </c>
    </row>
    <row r="90" spans="1:16" x14ac:dyDescent="0.25">
      <c r="A90" s="53">
        <f t="shared" si="43"/>
        <v>65</v>
      </c>
      <c r="B90" s="54"/>
      <c r="C90" s="56" t="s">
        <v>570</v>
      </c>
      <c r="D90" s="63" t="s">
        <v>66</v>
      </c>
      <c r="E90" s="54">
        <v>60</v>
      </c>
      <c r="F90" s="52"/>
      <c r="G90" s="52"/>
      <c r="H90" s="52">
        <f t="shared" si="36"/>
        <v>0</v>
      </c>
      <c r="I90" s="52"/>
      <c r="J90" s="52"/>
      <c r="K90" s="94">
        <f t="shared" si="37"/>
        <v>0</v>
      </c>
      <c r="L90" s="52">
        <f t="shared" si="38"/>
        <v>0</v>
      </c>
      <c r="M90" s="52">
        <f t="shared" si="39"/>
        <v>0</v>
      </c>
      <c r="N90" s="52">
        <f t="shared" si="40"/>
        <v>0</v>
      </c>
      <c r="O90" s="52">
        <f t="shared" si="41"/>
        <v>0</v>
      </c>
      <c r="P90" s="94">
        <f t="shared" si="42"/>
        <v>0</v>
      </c>
    </row>
    <row r="91" spans="1:16" x14ac:dyDescent="0.25">
      <c r="A91" s="53">
        <f t="shared" si="43"/>
        <v>66</v>
      </c>
      <c r="B91" s="54"/>
      <c r="C91" s="56" t="s">
        <v>571</v>
      </c>
      <c r="D91" s="63" t="s">
        <v>66</v>
      </c>
      <c r="E91" s="54">
        <v>20</v>
      </c>
      <c r="F91" s="52"/>
      <c r="G91" s="52"/>
      <c r="H91" s="52">
        <f t="shared" si="36"/>
        <v>0</v>
      </c>
      <c r="I91" s="52"/>
      <c r="J91" s="52"/>
      <c r="K91" s="94">
        <f t="shared" si="37"/>
        <v>0</v>
      </c>
      <c r="L91" s="52">
        <f t="shared" si="38"/>
        <v>0</v>
      </c>
      <c r="M91" s="52">
        <f t="shared" si="39"/>
        <v>0</v>
      </c>
      <c r="N91" s="52">
        <f t="shared" si="40"/>
        <v>0</v>
      </c>
      <c r="O91" s="52">
        <f t="shared" si="41"/>
        <v>0</v>
      </c>
      <c r="P91" s="94">
        <f t="shared" si="42"/>
        <v>0</v>
      </c>
    </row>
    <row r="92" spans="1:16" x14ac:dyDescent="0.25">
      <c r="A92" s="53"/>
      <c r="B92" s="54"/>
      <c r="C92" s="55" t="s">
        <v>172</v>
      </c>
      <c r="D92" s="63"/>
      <c r="E92" s="54"/>
      <c r="F92" s="52"/>
      <c r="G92" s="52"/>
      <c r="H92" s="52"/>
      <c r="I92" s="52"/>
      <c r="J92" s="52"/>
      <c r="K92" s="94"/>
      <c r="L92" s="52"/>
      <c r="M92" s="52"/>
      <c r="N92" s="52"/>
      <c r="O92" s="52"/>
      <c r="P92" s="94"/>
    </row>
    <row r="93" spans="1:16" x14ac:dyDescent="0.25">
      <c r="A93" s="53">
        <f>A91+1</f>
        <v>67</v>
      </c>
      <c r="B93" s="54"/>
      <c r="C93" s="56" t="s">
        <v>345</v>
      </c>
      <c r="D93" s="63" t="s">
        <v>65</v>
      </c>
      <c r="E93" s="54">
        <v>7</v>
      </c>
      <c r="F93" s="52"/>
      <c r="G93" s="52"/>
      <c r="H93" s="52">
        <f t="shared" si="36"/>
        <v>0</v>
      </c>
      <c r="I93" s="52"/>
      <c r="J93" s="52"/>
      <c r="K93" s="94">
        <f t="shared" si="37"/>
        <v>0</v>
      </c>
      <c r="L93" s="52">
        <f t="shared" si="38"/>
        <v>0</v>
      </c>
      <c r="M93" s="52">
        <f t="shared" si="39"/>
        <v>0</v>
      </c>
      <c r="N93" s="52">
        <f t="shared" si="40"/>
        <v>0</v>
      </c>
      <c r="O93" s="52">
        <f t="shared" si="41"/>
        <v>0</v>
      </c>
      <c r="P93" s="94">
        <f t="shared" si="42"/>
        <v>0</v>
      </c>
    </row>
    <row r="94" spans="1:16" x14ac:dyDescent="0.25">
      <c r="A94" s="53">
        <f t="shared" si="43"/>
        <v>68</v>
      </c>
      <c r="B94" s="54"/>
      <c r="C94" s="56" t="s">
        <v>346</v>
      </c>
      <c r="D94" s="63" t="s">
        <v>65</v>
      </c>
      <c r="E94" s="54">
        <v>5</v>
      </c>
      <c r="F94" s="52"/>
      <c r="G94" s="52"/>
      <c r="H94" s="52">
        <f t="shared" si="36"/>
        <v>0</v>
      </c>
      <c r="I94" s="52"/>
      <c r="J94" s="52"/>
      <c r="K94" s="94">
        <f t="shared" si="37"/>
        <v>0</v>
      </c>
      <c r="L94" s="52">
        <f t="shared" si="38"/>
        <v>0</v>
      </c>
      <c r="M94" s="52">
        <f t="shared" si="39"/>
        <v>0</v>
      </c>
      <c r="N94" s="52">
        <f t="shared" si="40"/>
        <v>0</v>
      </c>
      <c r="O94" s="52">
        <f t="shared" si="41"/>
        <v>0</v>
      </c>
      <c r="P94" s="94">
        <f t="shared" si="42"/>
        <v>0</v>
      </c>
    </row>
    <row r="95" spans="1:16" x14ac:dyDescent="0.25">
      <c r="A95" s="53">
        <f t="shared" si="43"/>
        <v>69</v>
      </c>
      <c r="B95" s="54"/>
      <c r="C95" s="67" t="s">
        <v>347</v>
      </c>
      <c r="D95" s="63" t="s">
        <v>65</v>
      </c>
      <c r="E95" s="54">
        <v>12</v>
      </c>
      <c r="F95" s="52"/>
      <c r="G95" s="52"/>
      <c r="H95" s="52">
        <f t="shared" si="36"/>
        <v>0</v>
      </c>
      <c r="I95" s="52"/>
      <c r="J95" s="52"/>
      <c r="K95" s="94">
        <f t="shared" si="37"/>
        <v>0</v>
      </c>
      <c r="L95" s="52">
        <f t="shared" si="38"/>
        <v>0</v>
      </c>
      <c r="M95" s="52">
        <f t="shared" si="39"/>
        <v>0</v>
      </c>
      <c r="N95" s="52">
        <f t="shared" si="40"/>
        <v>0</v>
      </c>
      <c r="O95" s="52">
        <f t="shared" si="41"/>
        <v>0</v>
      </c>
      <c r="P95" s="94">
        <f t="shared" si="42"/>
        <v>0</v>
      </c>
    </row>
    <row r="96" spans="1:16" x14ac:dyDescent="0.25">
      <c r="A96" s="53">
        <f t="shared" si="43"/>
        <v>70</v>
      </c>
      <c r="B96" s="54"/>
      <c r="C96" s="56" t="s">
        <v>348</v>
      </c>
      <c r="D96" s="63" t="s">
        <v>65</v>
      </c>
      <c r="E96" s="54">
        <v>4</v>
      </c>
      <c r="F96" s="52"/>
      <c r="G96" s="52"/>
      <c r="H96" s="52">
        <f t="shared" si="36"/>
        <v>0</v>
      </c>
      <c r="I96" s="52"/>
      <c r="J96" s="52"/>
      <c r="K96" s="94">
        <f t="shared" si="37"/>
        <v>0</v>
      </c>
      <c r="L96" s="52">
        <f t="shared" si="38"/>
        <v>0</v>
      </c>
      <c r="M96" s="52">
        <f t="shared" si="39"/>
        <v>0</v>
      </c>
      <c r="N96" s="52">
        <f t="shared" si="40"/>
        <v>0</v>
      </c>
      <c r="O96" s="52">
        <f t="shared" si="41"/>
        <v>0</v>
      </c>
      <c r="P96" s="94">
        <f t="shared" si="42"/>
        <v>0</v>
      </c>
    </row>
    <row r="97" spans="1:16" x14ac:dyDescent="0.25">
      <c r="A97" s="53">
        <f t="shared" si="43"/>
        <v>71</v>
      </c>
      <c r="B97" s="54"/>
      <c r="C97" s="56" t="s">
        <v>349</v>
      </c>
      <c r="D97" s="63" t="s">
        <v>65</v>
      </c>
      <c r="E97" s="54">
        <v>3</v>
      </c>
      <c r="F97" s="52"/>
      <c r="G97" s="52"/>
      <c r="H97" s="52">
        <f t="shared" si="36"/>
        <v>0</v>
      </c>
      <c r="I97" s="52"/>
      <c r="J97" s="52"/>
      <c r="K97" s="94">
        <f t="shared" si="37"/>
        <v>0</v>
      </c>
      <c r="L97" s="52">
        <f t="shared" si="38"/>
        <v>0</v>
      </c>
      <c r="M97" s="52">
        <f t="shared" si="39"/>
        <v>0</v>
      </c>
      <c r="N97" s="52">
        <f t="shared" si="40"/>
        <v>0</v>
      </c>
      <c r="O97" s="52">
        <f t="shared" si="41"/>
        <v>0</v>
      </c>
      <c r="P97" s="94">
        <f t="shared" si="42"/>
        <v>0</v>
      </c>
    </row>
    <row r="98" spans="1:16" x14ac:dyDescent="0.25">
      <c r="A98" s="53">
        <f t="shared" si="43"/>
        <v>72</v>
      </c>
      <c r="B98" s="54"/>
      <c r="C98" s="56" t="s">
        <v>350</v>
      </c>
      <c r="D98" s="63" t="s">
        <v>65</v>
      </c>
      <c r="E98" s="54">
        <v>6</v>
      </c>
      <c r="F98" s="52"/>
      <c r="G98" s="52"/>
      <c r="H98" s="52">
        <f t="shared" si="36"/>
        <v>0</v>
      </c>
      <c r="I98" s="52"/>
      <c r="J98" s="52"/>
      <c r="K98" s="94">
        <f t="shared" si="37"/>
        <v>0</v>
      </c>
      <c r="L98" s="52">
        <f t="shared" si="38"/>
        <v>0</v>
      </c>
      <c r="M98" s="52">
        <f t="shared" si="39"/>
        <v>0</v>
      </c>
      <c r="N98" s="52">
        <f t="shared" si="40"/>
        <v>0</v>
      </c>
      <c r="O98" s="52">
        <f t="shared" si="41"/>
        <v>0</v>
      </c>
      <c r="P98" s="94">
        <f t="shared" si="42"/>
        <v>0</v>
      </c>
    </row>
    <row r="99" spans="1:16" x14ac:dyDescent="0.25">
      <c r="A99" s="53">
        <f t="shared" si="43"/>
        <v>73</v>
      </c>
      <c r="B99" s="54"/>
      <c r="C99" s="56" t="s">
        <v>351</v>
      </c>
      <c r="D99" s="63" t="s">
        <v>65</v>
      </c>
      <c r="E99" s="54">
        <v>45</v>
      </c>
      <c r="F99" s="52"/>
      <c r="G99" s="52"/>
      <c r="H99" s="52">
        <f t="shared" si="36"/>
        <v>0</v>
      </c>
      <c r="I99" s="52"/>
      <c r="J99" s="52"/>
      <c r="K99" s="94">
        <f t="shared" si="37"/>
        <v>0</v>
      </c>
      <c r="L99" s="52">
        <f t="shared" si="38"/>
        <v>0</v>
      </c>
      <c r="M99" s="52">
        <f t="shared" si="39"/>
        <v>0</v>
      </c>
      <c r="N99" s="52">
        <f t="shared" si="40"/>
        <v>0</v>
      </c>
      <c r="O99" s="52">
        <f t="shared" si="41"/>
        <v>0</v>
      </c>
      <c r="P99" s="94">
        <f t="shared" si="42"/>
        <v>0</v>
      </c>
    </row>
    <row r="100" spans="1:16" x14ac:dyDescent="0.25">
      <c r="A100" s="53">
        <f t="shared" si="43"/>
        <v>74</v>
      </c>
      <c r="B100" s="54"/>
      <c r="C100" s="56" t="s">
        <v>352</v>
      </c>
      <c r="D100" s="63" t="s">
        <v>65</v>
      </c>
      <c r="E100" s="54">
        <v>6</v>
      </c>
      <c r="F100" s="52"/>
      <c r="G100" s="52"/>
      <c r="H100" s="52">
        <f t="shared" si="36"/>
        <v>0</v>
      </c>
      <c r="I100" s="52"/>
      <c r="J100" s="52"/>
      <c r="K100" s="94">
        <f t="shared" si="37"/>
        <v>0</v>
      </c>
      <c r="L100" s="52">
        <f t="shared" si="38"/>
        <v>0</v>
      </c>
      <c r="M100" s="52">
        <f t="shared" si="39"/>
        <v>0</v>
      </c>
      <c r="N100" s="52">
        <f t="shared" si="40"/>
        <v>0</v>
      </c>
      <c r="O100" s="52">
        <f t="shared" si="41"/>
        <v>0</v>
      </c>
      <c r="P100" s="94">
        <f t="shared" si="42"/>
        <v>0</v>
      </c>
    </row>
    <row r="101" spans="1:16" x14ac:dyDescent="0.25">
      <c r="A101" s="53">
        <f t="shared" si="43"/>
        <v>75</v>
      </c>
      <c r="B101" s="54"/>
      <c r="C101" s="56" t="s">
        <v>353</v>
      </c>
      <c r="D101" s="63" t="s">
        <v>65</v>
      </c>
      <c r="E101" s="54">
        <v>14</v>
      </c>
      <c r="F101" s="52"/>
      <c r="G101" s="52"/>
      <c r="H101" s="52">
        <f t="shared" si="36"/>
        <v>0</v>
      </c>
      <c r="I101" s="52"/>
      <c r="J101" s="52"/>
      <c r="K101" s="94">
        <f t="shared" si="37"/>
        <v>0</v>
      </c>
      <c r="L101" s="52">
        <f t="shared" si="38"/>
        <v>0</v>
      </c>
      <c r="M101" s="52">
        <f t="shared" si="39"/>
        <v>0</v>
      </c>
      <c r="N101" s="52">
        <f t="shared" si="40"/>
        <v>0</v>
      </c>
      <c r="O101" s="52">
        <f t="shared" si="41"/>
        <v>0</v>
      </c>
      <c r="P101" s="94">
        <f t="shared" si="42"/>
        <v>0</v>
      </c>
    </row>
    <row r="102" spans="1:16" x14ac:dyDescent="0.25">
      <c r="A102" s="53">
        <f t="shared" si="43"/>
        <v>76</v>
      </c>
      <c r="B102" s="54"/>
      <c r="C102" s="56" t="s">
        <v>354</v>
      </c>
      <c r="D102" s="63" t="s">
        <v>66</v>
      </c>
      <c r="E102" s="54">
        <v>100</v>
      </c>
      <c r="F102" s="52"/>
      <c r="G102" s="52"/>
      <c r="H102" s="52">
        <f t="shared" si="36"/>
        <v>0</v>
      </c>
      <c r="I102" s="52"/>
      <c r="J102" s="52"/>
      <c r="K102" s="94">
        <f t="shared" si="37"/>
        <v>0</v>
      </c>
      <c r="L102" s="52">
        <f t="shared" si="38"/>
        <v>0</v>
      </c>
      <c r="M102" s="52">
        <f t="shared" si="39"/>
        <v>0</v>
      </c>
      <c r="N102" s="52">
        <f t="shared" si="40"/>
        <v>0</v>
      </c>
      <c r="O102" s="52">
        <f t="shared" si="41"/>
        <v>0</v>
      </c>
      <c r="P102" s="94">
        <f t="shared" si="42"/>
        <v>0</v>
      </c>
    </row>
    <row r="103" spans="1:16" x14ac:dyDescent="0.25">
      <c r="A103" s="53">
        <f t="shared" si="43"/>
        <v>77</v>
      </c>
      <c r="B103" s="54"/>
      <c r="C103" s="56" t="s">
        <v>355</v>
      </c>
      <c r="D103" s="63" t="s">
        <v>66</v>
      </c>
      <c r="E103" s="54">
        <v>70</v>
      </c>
      <c r="F103" s="52"/>
      <c r="G103" s="52"/>
      <c r="H103" s="52">
        <f t="shared" si="36"/>
        <v>0</v>
      </c>
      <c r="I103" s="52"/>
      <c r="J103" s="52"/>
      <c r="K103" s="94">
        <f t="shared" si="37"/>
        <v>0</v>
      </c>
      <c r="L103" s="52">
        <f t="shared" si="38"/>
        <v>0</v>
      </c>
      <c r="M103" s="52">
        <f t="shared" si="39"/>
        <v>0</v>
      </c>
      <c r="N103" s="52">
        <f t="shared" si="40"/>
        <v>0</v>
      </c>
      <c r="O103" s="52">
        <f t="shared" si="41"/>
        <v>0</v>
      </c>
      <c r="P103" s="94">
        <f t="shared" si="42"/>
        <v>0</v>
      </c>
    </row>
    <row r="104" spans="1:16" x14ac:dyDescent="0.25">
      <c r="A104" s="53">
        <f t="shared" si="43"/>
        <v>78</v>
      </c>
      <c r="B104" s="54"/>
      <c r="C104" s="56" t="s">
        <v>356</v>
      </c>
      <c r="D104" s="63" t="s">
        <v>66</v>
      </c>
      <c r="E104" s="54">
        <v>90</v>
      </c>
      <c r="F104" s="52"/>
      <c r="G104" s="52"/>
      <c r="H104" s="52">
        <f t="shared" si="36"/>
        <v>0</v>
      </c>
      <c r="I104" s="52"/>
      <c r="J104" s="52"/>
      <c r="K104" s="94">
        <f t="shared" si="37"/>
        <v>0</v>
      </c>
      <c r="L104" s="52">
        <f t="shared" si="38"/>
        <v>0</v>
      </c>
      <c r="M104" s="52">
        <f t="shared" si="39"/>
        <v>0</v>
      </c>
      <c r="N104" s="52">
        <f t="shared" si="40"/>
        <v>0</v>
      </c>
      <c r="O104" s="52">
        <f t="shared" si="41"/>
        <v>0</v>
      </c>
      <c r="P104" s="94">
        <f t="shared" si="42"/>
        <v>0</v>
      </c>
    </row>
    <row r="105" spans="1:16" x14ac:dyDescent="0.25">
      <c r="A105" s="53">
        <f t="shared" si="43"/>
        <v>79</v>
      </c>
      <c r="B105" s="54"/>
      <c r="C105" s="67" t="s">
        <v>357</v>
      </c>
      <c r="D105" s="63" t="s">
        <v>65</v>
      </c>
      <c r="E105" s="54">
        <v>44</v>
      </c>
      <c r="F105" s="52"/>
      <c r="G105" s="52"/>
      <c r="H105" s="52">
        <f t="shared" si="36"/>
        <v>0</v>
      </c>
      <c r="I105" s="52"/>
      <c r="J105" s="52"/>
      <c r="K105" s="94">
        <f t="shared" si="37"/>
        <v>0</v>
      </c>
      <c r="L105" s="52">
        <f t="shared" si="38"/>
        <v>0</v>
      </c>
      <c r="M105" s="52">
        <f t="shared" si="39"/>
        <v>0</v>
      </c>
      <c r="N105" s="52">
        <f t="shared" si="40"/>
        <v>0</v>
      </c>
      <c r="O105" s="52">
        <f t="shared" si="41"/>
        <v>0</v>
      </c>
      <c r="P105" s="94">
        <f t="shared" si="42"/>
        <v>0</v>
      </c>
    </row>
    <row r="106" spans="1:16" ht="26.4" x14ac:dyDescent="0.25">
      <c r="A106" s="53">
        <f t="shared" si="43"/>
        <v>80</v>
      </c>
      <c r="B106" s="54"/>
      <c r="C106" s="56" t="s">
        <v>358</v>
      </c>
      <c r="D106" s="63" t="s">
        <v>65</v>
      </c>
      <c r="E106" s="54">
        <v>6</v>
      </c>
      <c r="F106" s="52"/>
      <c r="G106" s="52"/>
      <c r="H106" s="52">
        <f t="shared" si="36"/>
        <v>0</v>
      </c>
      <c r="I106" s="52"/>
      <c r="J106" s="52"/>
      <c r="K106" s="94">
        <f t="shared" si="37"/>
        <v>0</v>
      </c>
      <c r="L106" s="52">
        <f t="shared" si="38"/>
        <v>0</v>
      </c>
      <c r="M106" s="52">
        <f t="shared" si="39"/>
        <v>0</v>
      </c>
      <c r="N106" s="52">
        <f t="shared" si="40"/>
        <v>0</v>
      </c>
      <c r="O106" s="52">
        <f t="shared" si="41"/>
        <v>0</v>
      </c>
      <c r="P106" s="94">
        <f t="shared" si="42"/>
        <v>0</v>
      </c>
    </row>
    <row r="107" spans="1:16" x14ac:dyDescent="0.25">
      <c r="A107" s="53">
        <f t="shared" si="43"/>
        <v>81</v>
      </c>
      <c r="B107" s="54"/>
      <c r="C107" s="67" t="s">
        <v>359</v>
      </c>
      <c r="D107" s="63" t="s">
        <v>65</v>
      </c>
      <c r="E107" s="54">
        <v>12</v>
      </c>
      <c r="F107" s="52"/>
      <c r="G107" s="52"/>
      <c r="H107" s="52">
        <f t="shared" si="36"/>
        <v>0</v>
      </c>
      <c r="I107" s="52"/>
      <c r="J107" s="52"/>
      <c r="K107" s="94">
        <f t="shared" si="37"/>
        <v>0</v>
      </c>
      <c r="L107" s="52">
        <f t="shared" si="38"/>
        <v>0</v>
      </c>
      <c r="M107" s="52">
        <f t="shared" si="39"/>
        <v>0</v>
      </c>
      <c r="N107" s="52">
        <f t="shared" si="40"/>
        <v>0</v>
      </c>
      <c r="O107" s="52">
        <f t="shared" si="41"/>
        <v>0</v>
      </c>
      <c r="P107" s="94">
        <f t="shared" si="42"/>
        <v>0</v>
      </c>
    </row>
    <row r="108" spans="1:16" x14ac:dyDescent="0.25">
      <c r="A108" s="53">
        <f t="shared" si="43"/>
        <v>82</v>
      </c>
      <c r="B108" s="54"/>
      <c r="C108" s="56" t="s">
        <v>360</v>
      </c>
      <c r="D108" s="63" t="s">
        <v>65</v>
      </c>
      <c r="E108" s="54">
        <v>4</v>
      </c>
      <c r="F108" s="52"/>
      <c r="G108" s="52"/>
      <c r="H108" s="52">
        <f t="shared" si="36"/>
        <v>0</v>
      </c>
      <c r="I108" s="52"/>
      <c r="J108" s="52"/>
      <c r="K108" s="94">
        <f t="shared" si="37"/>
        <v>0</v>
      </c>
      <c r="L108" s="52">
        <f t="shared" si="38"/>
        <v>0</v>
      </c>
      <c r="M108" s="52">
        <f t="shared" si="39"/>
        <v>0</v>
      </c>
      <c r="N108" s="52">
        <f t="shared" si="40"/>
        <v>0</v>
      </c>
      <c r="O108" s="52">
        <f t="shared" si="41"/>
        <v>0</v>
      </c>
      <c r="P108" s="94">
        <f t="shared" si="42"/>
        <v>0</v>
      </c>
    </row>
    <row r="109" spans="1:16" x14ac:dyDescent="0.25">
      <c r="A109" s="53">
        <f t="shared" si="43"/>
        <v>83</v>
      </c>
      <c r="B109" s="54"/>
      <c r="C109" s="56" t="s">
        <v>361</v>
      </c>
      <c r="D109" s="63" t="s">
        <v>65</v>
      </c>
      <c r="E109" s="54">
        <v>7</v>
      </c>
      <c r="F109" s="52"/>
      <c r="G109" s="52"/>
      <c r="H109" s="52">
        <f t="shared" si="36"/>
        <v>0</v>
      </c>
      <c r="I109" s="52"/>
      <c r="J109" s="52"/>
      <c r="K109" s="94">
        <f t="shared" si="37"/>
        <v>0</v>
      </c>
      <c r="L109" s="52">
        <f t="shared" si="38"/>
        <v>0</v>
      </c>
      <c r="M109" s="52">
        <f t="shared" si="39"/>
        <v>0</v>
      </c>
      <c r="N109" s="52">
        <f t="shared" si="40"/>
        <v>0</v>
      </c>
      <c r="O109" s="52">
        <f t="shared" si="41"/>
        <v>0</v>
      </c>
      <c r="P109" s="94">
        <f t="shared" si="42"/>
        <v>0</v>
      </c>
    </row>
    <row r="110" spans="1:16" x14ac:dyDescent="0.25">
      <c r="A110" s="53">
        <f t="shared" si="43"/>
        <v>84</v>
      </c>
      <c r="B110" s="54"/>
      <c r="C110" s="56" t="s">
        <v>362</v>
      </c>
      <c r="D110" s="63" t="s">
        <v>65</v>
      </c>
      <c r="E110" s="54">
        <v>1</v>
      </c>
      <c r="F110" s="52"/>
      <c r="G110" s="52"/>
      <c r="H110" s="52">
        <f t="shared" si="36"/>
        <v>0</v>
      </c>
      <c r="I110" s="52"/>
      <c r="J110" s="52"/>
      <c r="K110" s="94">
        <f t="shared" si="37"/>
        <v>0</v>
      </c>
      <c r="L110" s="52">
        <f t="shared" si="38"/>
        <v>0</v>
      </c>
      <c r="M110" s="52">
        <f t="shared" si="39"/>
        <v>0</v>
      </c>
      <c r="N110" s="52">
        <f t="shared" si="40"/>
        <v>0</v>
      </c>
      <c r="O110" s="52">
        <f t="shared" si="41"/>
        <v>0</v>
      </c>
      <c r="P110" s="94">
        <f t="shared" si="42"/>
        <v>0</v>
      </c>
    </row>
    <row r="111" spans="1:16" x14ac:dyDescent="0.25">
      <c r="A111" s="53">
        <f t="shared" si="43"/>
        <v>85</v>
      </c>
      <c r="B111" s="54"/>
      <c r="C111" s="56" t="s">
        <v>363</v>
      </c>
      <c r="D111" s="63" t="s">
        <v>37</v>
      </c>
      <c r="E111" s="54">
        <v>1</v>
      </c>
      <c r="F111" s="52"/>
      <c r="G111" s="52"/>
      <c r="H111" s="52">
        <f t="shared" si="36"/>
        <v>0</v>
      </c>
      <c r="I111" s="52"/>
      <c r="J111" s="52"/>
      <c r="K111" s="94">
        <f t="shared" si="37"/>
        <v>0</v>
      </c>
      <c r="L111" s="52">
        <f t="shared" si="38"/>
        <v>0</v>
      </c>
      <c r="M111" s="52">
        <f t="shared" si="39"/>
        <v>0</v>
      </c>
      <c r="N111" s="52">
        <f t="shared" si="40"/>
        <v>0</v>
      </c>
      <c r="O111" s="52">
        <f t="shared" si="41"/>
        <v>0</v>
      </c>
      <c r="P111" s="94">
        <f t="shared" si="42"/>
        <v>0</v>
      </c>
    </row>
    <row r="112" spans="1:16" ht="26.4" x14ac:dyDescent="0.25">
      <c r="A112" s="53">
        <f t="shared" si="43"/>
        <v>86</v>
      </c>
      <c r="B112" s="54"/>
      <c r="C112" s="56" t="s">
        <v>364</v>
      </c>
      <c r="D112" s="63" t="s">
        <v>65</v>
      </c>
      <c r="E112" s="54">
        <v>6</v>
      </c>
      <c r="F112" s="52"/>
      <c r="G112" s="52"/>
      <c r="H112" s="52">
        <f t="shared" si="36"/>
        <v>0</v>
      </c>
      <c r="I112" s="52"/>
      <c r="J112" s="52"/>
      <c r="K112" s="94">
        <f t="shared" si="37"/>
        <v>0</v>
      </c>
      <c r="L112" s="52">
        <f t="shared" si="38"/>
        <v>0</v>
      </c>
      <c r="M112" s="52">
        <f t="shared" si="39"/>
        <v>0</v>
      </c>
      <c r="N112" s="52">
        <f t="shared" si="40"/>
        <v>0</v>
      </c>
      <c r="O112" s="52">
        <f t="shared" si="41"/>
        <v>0</v>
      </c>
      <c r="P112" s="94">
        <f t="shared" si="42"/>
        <v>0</v>
      </c>
    </row>
    <row r="113" spans="1:16" x14ac:dyDescent="0.25">
      <c r="A113" s="53">
        <f t="shared" si="43"/>
        <v>87</v>
      </c>
      <c r="B113" s="54"/>
      <c r="C113" s="56" t="s">
        <v>365</v>
      </c>
      <c r="D113" s="63" t="s">
        <v>65</v>
      </c>
      <c r="E113" s="54">
        <v>35</v>
      </c>
      <c r="F113" s="52"/>
      <c r="G113" s="52"/>
      <c r="H113" s="52">
        <f t="shared" si="36"/>
        <v>0</v>
      </c>
      <c r="I113" s="52"/>
      <c r="J113" s="52"/>
      <c r="K113" s="94">
        <f t="shared" si="37"/>
        <v>0</v>
      </c>
      <c r="L113" s="52">
        <f t="shared" si="38"/>
        <v>0</v>
      </c>
      <c r="M113" s="52">
        <f t="shared" si="39"/>
        <v>0</v>
      </c>
      <c r="N113" s="52">
        <f t="shared" si="40"/>
        <v>0</v>
      </c>
      <c r="O113" s="52">
        <f t="shared" si="41"/>
        <v>0</v>
      </c>
      <c r="P113" s="94">
        <f t="shared" si="42"/>
        <v>0</v>
      </c>
    </row>
    <row r="114" spans="1:16" x14ac:dyDescent="0.25">
      <c r="A114" s="53">
        <f t="shared" si="43"/>
        <v>88</v>
      </c>
      <c r="B114" s="54"/>
      <c r="C114" s="56" t="s">
        <v>366</v>
      </c>
      <c r="D114" s="63" t="s">
        <v>65</v>
      </c>
      <c r="E114" s="54">
        <v>5</v>
      </c>
      <c r="F114" s="52"/>
      <c r="G114" s="52"/>
      <c r="H114" s="52">
        <f t="shared" si="36"/>
        <v>0</v>
      </c>
      <c r="I114" s="52"/>
      <c r="J114" s="52"/>
      <c r="K114" s="94">
        <f t="shared" si="37"/>
        <v>0</v>
      </c>
      <c r="L114" s="52">
        <f t="shared" si="38"/>
        <v>0</v>
      </c>
      <c r="M114" s="52">
        <f t="shared" si="39"/>
        <v>0</v>
      </c>
      <c r="N114" s="52">
        <f t="shared" si="40"/>
        <v>0</v>
      </c>
      <c r="O114" s="52">
        <f t="shared" si="41"/>
        <v>0</v>
      </c>
      <c r="P114" s="94">
        <f t="shared" si="42"/>
        <v>0</v>
      </c>
    </row>
    <row r="115" spans="1:16" x14ac:dyDescent="0.25">
      <c r="A115" s="53"/>
      <c r="B115" s="54"/>
      <c r="C115" s="55" t="s">
        <v>173</v>
      </c>
      <c r="D115" s="63"/>
      <c r="E115" s="54"/>
      <c r="F115" s="52"/>
      <c r="G115" s="52"/>
      <c r="H115" s="52"/>
      <c r="I115" s="52"/>
      <c r="J115" s="52"/>
      <c r="K115" s="94"/>
      <c r="L115" s="52"/>
      <c r="M115" s="52"/>
      <c r="N115" s="52"/>
      <c r="O115" s="52"/>
      <c r="P115" s="94"/>
    </row>
    <row r="116" spans="1:16" x14ac:dyDescent="0.25">
      <c r="A116" s="53"/>
      <c r="B116" s="54"/>
      <c r="C116" s="56" t="s">
        <v>174</v>
      </c>
      <c r="D116" s="63"/>
      <c r="E116" s="54"/>
      <c r="F116" s="52"/>
      <c r="G116" s="52"/>
      <c r="H116" s="52"/>
      <c r="I116" s="52"/>
      <c r="J116" s="52"/>
      <c r="K116" s="94"/>
      <c r="L116" s="52"/>
      <c r="M116" s="52"/>
      <c r="N116" s="52"/>
      <c r="O116" s="52"/>
      <c r="P116" s="94"/>
    </row>
    <row r="117" spans="1:16" x14ac:dyDescent="0.25">
      <c r="A117" s="53">
        <f>A114+1</f>
        <v>89</v>
      </c>
      <c r="B117" s="54"/>
      <c r="C117" s="56" t="s">
        <v>367</v>
      </c>
      <c r="D117" s="63" t="s">
        <v>65</v>
      </c>
      <c r="E117" s="54">
        <v>33</v>
      </c>
      <c r="F117" s="52"/>
      <c r="G117" s="52"/>
      <c r="H117" s="52">
        <f t="shared" si="36"/>
        <v>0</v>
      </c>
      <c r="I117" s="52"/>
      <c r="J117" s="52"/>
      <c r="K117" s="94">
        <f t="shared" si="37"/>
        <v>0</v>
      </c>
      <c r="L117" s="52">
        <f t="shared" si="38"/>
        <v>0</v>
      </c>
      <c r="M117" s="52">
        <f t="shared" si="39"/>
        <v>0</v>
      </c>
      <c r="N117" s="52">
        <f t="shared" si="40"/>
        <v>0</v>
      </c>
      <c r="O117" s="52">
        <f t="shared" si="41"/>
        <v>0</v>
      </c>
      <c r="P117" s="94">
        <f t="shared" si="42"/>
        <v>0</v>
      </c>
    </row>
    <row r="118" spans="1:16" x14ac:dyDescent="0.25">
      <c r="A118" s="53">
        <f t="shared" si="43"/>
        <v>90</v>
      </c>
      <c r="B118" s="54"/>
      <c r="C118" s="56" t="s">
        <v>368</v>
      </c>
      <c r="D118" s="63" t="s">
        <v>65</v>
      </c>
      <c r="E118" s="54">
        <v>158</v>
      </c>
      <c r="F118" s="52"/>
      <c r="G118" s="52"/>
      <c r="H118" s="52">
        <f t="shared" si="36"/>
        <v>0</v>
      </c>
      <c r="I118" s="52"/>
      <c r="J118" s="52"/>
      <c r="K118" s="94">
        <f t="shared" si="37"/>
        <v>0</v>
      </c>
      <c r="L118" s="52">
        <f t="shared" si="38"/>
        <v>0</v>
      </c>
      <c r="M118" s="52">
        <f t="shared" si="39"/>
        <v>0</v>
      </c>
      <c r="N118" s="52">
        <f t="shared" si="40"/>
        <v>0</v>
      </c>
      <c r="O118" s="52">
        <f t="shared" si="41"/>
        <v>0</v>
      </c>
      <c r="P118" s="94">
        <f t="shared" si="42"/>
        <v>0</v>
      </c>
    </row>
    <row r="119" spans="1:16" x14ac:dyDescent="0.25">
      <c r="A119" s="53">
        <f t="shared" si="43"/>
        <v>91</v>
      </c>
      <c r="B119" s="54"/>
      <c r="C119" s="56" t="s">
        <v>369</v>
      </c>
      <c r="D119" s="63" t="s">
        <v>65</v>
      </c>
      <c r="E119" s="54">
        <v>9</v>
      </c>
      <c r="F119" s="52"/>
      <c r="G119" s="52"/>
      <c r="H119" s="52">
        <f t="shared" si="36"/>
        <v>0</v>
      </c>
      <c r="I119" s="52"/>
      <c r="J119" s="52"/>
      <c r="K119" s="94">
        <f t="shared" si="37"/>
        <v>0</v>
      </c>
      <c r="L119" s="52">
        <f t="shared" si="38"/>
        <v>0</v>
      </c>
      <c r="M119" s="52">
        <f t="shared" si="39"/>
        <v>0</v>
      </c>
      <c r="N119" s="52">
        <f t="shared" si="40"/>
        <v>0</v>
      </c>
      <c r="O119" s="52">
        <f t="shared" si="41"/>
        <v>0</v>
      </c>
      <c r="P119" s="94">
        <f t="shared" si="42"/>
        <v>0</v>
      </c>
    </row>
    <row r="120" spans="1:16" x14ac:dyDescent="0.25">
      <c r="A120" s="53">
        <f t="shared" si="43"/>
        <v>92</v>
      </c>
      <c r="B120" s="54"/>
      <c r="C120" s="67" t="s">
        <v>370</v>
      </c>
      <c r="D120" s="63" t="s">
        <v>65</v>
      </c>
      <c r="E120" s="54">
        <v>6</v>
      </c>
      <c r="F120" s="52"/>
      <c r="G120" s="52"/>
      <c r="H120" s="52">
        <f t="shared" si="36"/>
        <v>0</v>
      </c>
      <c r="I120" s="52"/>
      <c r="J120" s="52"/>
      <c r="K120" s="94">
        <f t="shared" si="37"/>
        <v>0</v>
      </c>
      <c r="L120" s="52">
        <f t="shared" si="38"/>
        <v>0</v>
      </c>
      <c r="M120" s="52">
        <f t="shared" si="39"/>
        <v>0</v>
      </c>
      <c r="N120" s="52">
        <f t="shared" si="40"/>
        <v>0</v>
      </c>
      <c r="O120" s="52">
        <f t="shared" si="41"/>
        <v>0</v>
      </c>
      <c r="P120" s="94">
        <f t="shared" si="42"/>
        <v>0</v>
      </c>
    </row>
    <row r="121" spans="1:16" x14ac:dyDescent="0.25">
      <c r="A121" s="53">
        <f t="shared" si="43"/>
        <v>93</v>
      </c>
      <c r="B121" s="54"/>
      <c r="C121" s="67" t="s">
        <v>371</v>
      </c>
      <c r="D121" s="63" t="s">
        <v>65</v>
      </c>
      <c r="E121" s="54">
        <v>3</v>
      </c>
      <c r="F121" s="52"/>
      <c r="G121" s="52"/>
      <c r="H121" s="52">
        <f t="shared" si="36"/>
        <v>0</v>
      </c>
      <c r="I121" s="52"/>
      <c r="J121" s="52"/>
      <c r="K121" s="94">
        <f t="shared" si="37"/>
        <v>0</v>
      </c>
      <c r="L121" s="52">
        <f t="shared" si="38"/>
        <v>0</v>
      </c>
      <c r="M121" s="52">
        <f t="shared" si="39"/>
        <v>0</v>
      </c>
      <c r="N121" s="52">
        <f t="shared" si="40"/>
        <v>0</v>
      </c>
      <c r="O121" s="52">
        <f t="shared" si="41"/>
        <v>0</v>
      </c>
      <c r="P121" s="94">
        <f t="shared" si="42"/>
        <v>0</v>
      </c>
    </row>
    <row r="122" spans="1:16" x14ac:dyDescent="0.25">
      <c r="A122" s="53">
        <f t="shared" si="43"/>
        <v>94</v>
      </c>
      <c r="B122" s="54"/>
      <c r="C122" s="67" t="s">
        <v>372</v>
      </c>
      <c r="D122" s="63" t="s">
        <v>65</v>
      </c>
      <c r="E122" s="54">
        <v>19</v>
      </c>
      <c r="F122" s="52"/>
      <c r="G122" s="52"/>
      <c r="H122" s="52">
        <f t="shared" si="36"/>
        <v>0</v>
      </c>
      <c r="I122" s="52"/>
      <c r="J122" s="52"/>
      <c r="K122" s="94">
        <f t="shared" si="37"/>
        <v>0</v>
      </c>
      <c r="L122" s="52">
        <f t="shared" si="38"/>
        <v>0</v>
      </c>
      <c r="M122" s="52">
        <f t="shared" si="39"/>
        <v>0</v>
      </c>
      <c r="N122" s="52">
        <f t="shared" si="40"/>
        <v>0</v>
      </c>
      <c r="O122" s="52">
        <f t="shared" si="41"/>
        <v>0</v>
      </c>
      <c r="P122" s="94">
        <f t="shared" si="42"/>
        <v>0</v>
      </c>
    </row>
    <row r="123" spans="1:16" x14ac:dyDescent="0.25">
      <c r="A123" s="53">
        <f t="shared" si="43"/>
        <v>95</v>
      </c>
      <c r="B123" s="54"/>
      <c r="C123" s="67" t="s">
        <v>373</v>
      </c>
      <c r="D123" s="63" t="s">
        <v>65</v>
      </c>
      <c r="E123" s="54">
        <v>10</v>
      </c>
      <c r="F123" s="52"/>
      <c r="G123" s="52"/>
      <c r="H123" s="52">
        <f t="shared" si="36"/>
        <v>0</v>
      </c>
      <c r="I123" s="52"/>
      <c r="J123" s="52"/>
      <c r="K123" s="94">
        <f t="shared" si="37"/>
        <v>0</v>
      </c>
      <c r="L123" s="52">
        <f t="shared" si="38"/>
        <v>0</v>
      </c>
      <c r="M123" s="52">
        <f t="shared" si="39"/>
        <v>0</v>
      </c>
      <c r="N123" s="52">
        <f t="shared" si="40"/>
        <v>0</v>
      </c>
      <c r="O123" s="52">
        <f t="shared" si="41"/>
        <v>0</v>
      </c>
      <c r="P123" s="94">
        <f t="shared" si="42"/>
        <v>0</v>
      </c>
    </row>
    <row r="124" spans="1:16" x14ac:dyDescent="0.25">
      <c r="A124" s="53">
        <f t="shared" si="43"/>
        <v>96</v>
      </c>
      <c r="B124" s="54"/>
      <c r="C124" s="56" t="s">
        <v>374</v>
      </c>
      <c r="D124" s="63" t="s">
        <v>65</v>
      </c>
      <c r="E124" s="54">
        <v>6</v>
      </c>
      <c r="F124" s="52"/>
      <c r="G124" s="52"/>
      <c r="H124" s="52">
        <f t="shared" ref="H124:H172" si="44">ROUND(F124*G124,2)</f>
        <v>0</v>
      </c>
      <c r="I124" s="52"/>
      <c r="J124" s="52"/>
      <c r="K124" s="94">
        <f t="shared" ref="K124:K172" si="45">ROUND(SUM(H124:J124),2)</f>
        <v>0</v>
      </c>
      <c r="L124" s="52">
        <f t="shared" ref="L124:L172" si="46">ROUND(E124*F124,2)</f>
        <v>0</v>
      </c>
      <c r="M124" s="52">
        <f t="shared" ref="M124:M172" si="47">ROUND(E124*H124,2)</f>
        <v>0</v>
      </c>
      <c r="N124" s="52">
        <f t="shared" ref="N124:N172" si="48">ROUND(E124*I124,2)</f>
        <v>0</v>
      </c>
      <c r="O124" s="52">
        <f t="shared" ref="O124:O172" si="49">ROUND(E124*J124,2)</f>
        <v>0</v>
      </c>
      <c r="P124" s="94">
        <f t="shared" ref="P124:P172" si="50">ROUND(SUM(M124:O124),2)</f>
        <v>0</v>
      </c>
    </row>
    <row r="125" spans="1:16" x14ac:dyDescent="0.25">
      <c r="A125" s="53">
        <f t="shared" si="43"/>
        <v>97</v>
      </c>
      <c r="B125" s="54"/>
      <c r="C125" s="56" t="s">
        <v>375</v>
      </c>
      <c r="D125" s="63" t="s">
        <v>65</v>
      </c>
      <c r="E125" s="54">
        <v>104</v>
      </c>
      <c r="F125" s="52"/>
      <c r="G125" s="52"/>
      <c r="H125" s="52">
        <f t="shared" si="44"/>
        <v>0</v>
      </c>
      <c r="I125" s="52"/>
      <c r="J125" s="52"/>
      <c r="K125" s="94">
        <f t="shared" si="45"/>
        <v>0</v>
      </c>
      <c r="L125" s="52">
        <f t="shared" si="46"/>
        <v>0</v>
      </c>
      <c r="M125" s="52">
        <f t="shared" si="47"/>
        <v>0</v>
      </c>
      <c r="N125" s="52">
        <f t="shared" si="48"/>
        <v>0</v>
      </c>
      <c r="O125" s="52">
        <f t="shared" si="49"/>
        <v>0</v>
      </c>
      <c r="P125" s="94">
        <f t="shared" si="50"/>
        <v>0</v>
      </c>
    </row>
    <row r="126" spans="1:16" x14ac:dyDescent="0.25">
      <c r="A126" s="53">
        <f t="shared" si="43"/>
        <v>98</v>
      </c>
      <c r="B126" s="54"/>
      <c r="C126" s="56" t="s">
        <v>376</v>
      </c>
      <c r="D126" s="63" t="s">
        <v>65</v>
      </c>
      <c r="E126" s="54">
        <v>8</v>
      </c>
      <c r="F126" s="52"/>
      <c r="G126" s="52"/>
      <c r="H126" s="52">
        <f t="shared" si="44"/>
        <v>0</v>
      </c>
      <c r="I126" s="52"/>
      <c r="J126" s="52"/>
      <c r="K126" s="94">
        <f t="shared" si="45"/>
        <v>0</v>
      </c>
      <c r="L126" s="52">
        <f t="shared" si="46"/>
        <v>0</v>
      </c>
      <c r="M126" s="52">
        <f t="shared" si="47"/>
        <v>0</v>
      </c>
      <c r="N126" s="52">
        <f t="shared" si="48"/>
        <v>0</v>
      </c>
      <c r="O126" s="52">
        <f t="shared" si="49"/>
        <v>0</v>
      </c>
      <c r="P126" s="94">
        <f t="shared" si="50"/>
        <v>0</v>
      </c>
    </row>
    <row r="127" spans="1:16" x14ac:dyDescent="0.25">
      <c r="A127" s="53">
        <f t="shared" si="43"/>
        <v>99</v>
      </c>
      <c r="B127" s="54"/>
      <c r="C127" s="56" t="s">
        <v>377</v>
      </c>
      <c r="D127" s="63" t="s">
        <v>65</v>
      </c>
      <c r="E127" s="54">
        <v>1</v>
      </c>
      <c r="F127" s="52"/>
      <c r="G127" s="52"/>
      <c r="H127" s="52">
        <f t="shared" si="44"/>
        <v>0</v>
      </c>
      <c r="I127" s="52"/>
      <c r="J127" s="52"/>
      <c r="K127" s="94">
        <f t="shared" si="45"/>
        <v>0</v>
      </c>
      <c r="L127" s="52">
        <f t="shared" si="46"/>
        <v>0</v>
      </c>
      <c r="M127" s="52">
        <f t="shared" si="47"/>
        <v>0</v>
      </c>
      <c r="N127" s="52">
        <f t="shared" si="48"/>
        <v>0</v>
      </c>
      <c r="O127" s="52">
        <f t="shared" si="49"/>
        <v>0</v>
      </c>
      <c r="P127" s="94">
        <f t="shared" si="50"/>
        <v>0</v>
      </c>
    </row>
    <row r="128" spans="1:16" x14ac:dyDescent="0.25">
      <c r="A128" s="53">
        <f t="shared" si="43"/>
        <v>100</v>
      </c>
      <c r="B128" s="54"/>
      <c r="C128" s="56" t="s">
        <v>378</v>
      </c>
      <c r="D128" s="63" t="s">
        <v>65</v>
      </c>
      <c r="E128" s="54">
        <v>9</v>
      </c>
      <c r="F128" s="52"/>
      <c r="G128" s="52"/>
      <c r="H128" s="52">
        <f t="shared" si="44"/>
        <v>0</v>
      </c>
      <c r="I128" s="52"/>
      <c r="J128" s="52"/>
      <c r="K128" s="94">
        <f t="shared" si="45"/>
        <v>0</v>
      </c>
      <c r="L128" s="52">
        <f t="shared" si="46"/>
        <v>0</v>
      </c>
      <c r="M128" s="52">
        <f t="shared" si="47"/>
        <v>0</v>
      </c>
      <c r="N128" s="52">
        <f t="shared" si="48"/>
        <v>0</v>
      </c>
      <c r="O128" s="52">
        <f t="shared" si="49"/>
        <v>0</v>
      </c>
      <c r="P128" s="94">
        <f t="shared" si="50"/>
        <v>0</v>
      </c>
    </row>
    <row r="129" spans="1:16" x14ac:dyDescent="0.25">
      <c r="A129" s="53">
        <f t="shared" si="43"/>
        <v>101</v>
      </c>
      <c r="B129" s="54"/>
      <c r="C129" s="56" t="s">
        <v>379</v>
      </c>
      <c r="D129" s="63" t="s">
        <v>65</v>
      </c>
      <c r="E129" s="54">
        <v>12</v>
      </c>
      <c r="F129" s="52"/>
      <c r="G129" s="52"/>
      <c r="H129" s="52">
        <f t="shared" si="44"/>
        <v>0</v>
      </c>
      <c r="I129" s="52"/>
      <c r="J129" s="52"/>
      <c r="K129" s="94">
        <f t="shared" si="45"/>
        <v>0</v>
      </c>
      <c r="L129" s="52">
        <f t="shared" si="46"/>
        <v>0</v>
      </c>
      <c r="M129" s="52">
        <f t="shared" si="47"/>
        <v>0</v>
      </c>
      <c r="N129" s="52">
        <f t="shared" si="48"/>
        <v>0</v>
      </c>
      <c r="O129" s="52">
        <f t="shared" si="49"/>
        <v>0</v>
      </c>
      <c r="P129" s="94">
        <f t="shared" si="50"/>
        <v>0</v>
      </c>
    </row>
    <row r="130" spans="1:16" x14ac:dyDescent="0.25">
      <c r="A130" s="53">
        <f t="shared" si="43"/>
        <v>102</v>
      </c>
      <c r="B130" s="54"/>
      <c r="C130" s="56" t="s">
        <v>380</v>
      </c>
      <c r="D130" s="63" t="s">
        <v>65</v>
      </c>
      <c r="E130" s="54">
        <v>43</v>
      </c>
      <c r="F130" s="52"/>
      <c r="G130" s="52"/>
      <c r="H130" s="52">
        <f t="shared" si="44"/>
        <v>0</v>
      </c>
      <c r="I130" s="52"/>
      <c r="J130" s="52"/>
      <c r="K130" s="94">
        <f t="shared" si="45"/>
        <v>0</v>
      </c>
      <c r="L130" s="52">
        <f t="shared" si="46"/>
        <v>0</v>
      </c>
      <c r="M130" s="52">
        <f t="shared" si="47"/>
        <v>0</v>
      </c>
      <c r="N130" s="52">
        <f t="shared" si="48"/>
        <v>0</v>
      </c>
      <c r="O130" s="52">
        <f t="shared" si="49"/>
        <v>0</v>
      </c>
      <c r="P130" s="94">
        <f t="shared" si="50"/>
        <v>0</v>
      </c>
    </row>
    <row r="131" spans="1:16" x14ac:dyDescent="0.25">
      <c r="A131" s="53">
        <f t="shared" si="43"/>
        <v>103</v>
      </c>
      <c r="B131" s="54"/>
      <c r="C131" s="56" t="s">
        <v>381</v>
      </c>
      <c r="D131" s="63" t="s">
        <v>65</v>
      </c>
      <c r="E131" s="54">
        <v>172</v>
      </c>
      <c r="F131" s="52"/>
      <c r="G131" s="52"/>
      <c r="H131" s="52">
        <f t="shared" si="44"/>
        <v>0</v>
      </c>
      <c r="I131" s="52"/>
      <c r="J131" s="52"/>
      <c r="K131" s="94">
        <f t="shared" si="45"/>
        <v>0</v>
      </c>
      <c r="L131" s="52">
        <f t="shared" si="46"/>
        <v>0</v>
      </c>
      <c r="M131" s="52">
        <f t="shared" si="47"/>
        <v>0</v>
      </c>
      <c r="N131" s="52">
        <f t="shared" si="48"/>
        <v>0</v>
      </c>
      <c r="O131" s="52">
        <f t="shared" si="49"/>
        <v>0</v>
      </c>
      <c r="P131" s="94">
        <f t="shared" si="50"/>
        <v>0</v>
      </c>
    </row>
    <row r="132" spans="1:16" x14ac:dyDescent="0.25">
      <c r="A132" s="53">
        <f t="shared" si="43"/>
        <v>104</v>
      </c>
      <c r="B132" s="54"/>
      <c r="C132" s="56" t="s">
        <v>382</v>
      </c>
      <c r="D132" s="63" t="s">
        <v>65</v>
      </c>
      <c r="E132" s="54">
        <v>36</v>
      </c>
      <c r="F132" s="52"/>
      <c r="G132" s="52"/>
      <c r="H132" s="52">
        <f t="shared" si="44"/>
        <v>0</v>
      </c>
      <c r="I132" s="52"/>
      <c r="J132" s="52"/>
      <c r="K132" s="94">
        <f t="shared" si="45"/>
        <v>0</v>
      </c>
      <c r="L132" s="52">
        <f t="shared" si="46"/>
        <v>0</v>
      </c>
      <c r="M132" s="52">
        <f t="shared" si="47"/>
        <v>0</v>
      </c>
      <c r="N132" s="52">
        <f t="shared" si="48"/>
        <v>0</v>
      </c>
      <c r="O132" s="52">
        <f t="shared" si="49"/>
        <v>0</v>
      </c>
      <c r="P132" s="94">
        <f t="shared" si="50"/>
        <v>0</v>
      </c>
    </row>
    <row r="133" spans="1:16" x14ac:dyDescent="0.25">
      <c r="A133" s="53">
        <f t="shared" si="43"/>
        <v>105</v>
      </c>
      <c r="B133" s="54"/>
      <c r="C133" s="56" t="s">
        <v>383</v>
      </c>
      <c r="D133" s="63" t="s">
        <v>65</v>
      </c>
      <c r="E133" s="54">
        <v>2</v>
      </c>
      <c r="F133" s="52"/>
      <c r="G133" s="52"/>
      <c r="H133" s="52">
        <f t="shared" si="44"/>
        <v>0</v>
      </c>
      <c r="I133" s="52"/>
      <c r="J133" s="52"/>
      <c r="K133" s="94">
        <f t="shared" si="45"/>
        <v>0</v>
      </c>
      <c r="L133" s="52">
        <f t="shared" si="46"/>
        <v>0</v>
      </c>
      <c r="M133" s="52">
        <f t="shared" si="47"/>
        <v>0</v>
      </c>
      <c r="N133" s="52">
        <f t="shared" si="48"/>
        <v>0</v>
      </c>
      <c r="O133" s="52">
        <f t="shared" si="49"/>
        <v>0</v>
      </c>
      <c r="P133" s="94">
        <f t="shared" si="50"/>
        <v>0</v>
      </c>
    </row>
    <row r="134" spans="1:16" x14ac:dyDescent="0.25">
      <c r="A134" s="53">
        <f t="shared" si="43"/>
        <v>106</v>
      </c>
      <c r="B134" s="54"/>
      <c r="C134" s="56" t="s">
        <v>384</v>
      </c>
      <c r="D134" s="63" t="s">
        <v>65</v>
      </c>
      <c r="E134" s="54">
        <v>3</v>
      </c>
      <c r="F134" s="52"/>
      <c r="G134" s="52"/>
      <c r="H134" s="52">
        <f t="shared" si="44"/>
        <v>0</v>
      </c>
      <c r="I134" s="52"/>
      <c r="J134" s="52"/>
      <c r="K134" s="94">
        <f t="shared" si="45"/>
        <v>0</v>
      </c>
      <c r="L134" s="52">
        <f t="shared" si="46"/>
        <v>0</v>
      </c>
      <c r="M134" s="52">
        <f t="shared" si="47"/>
        <v>0</v>
      </c>
      <c r="N134" s="52">
        <f t="shared" si="48"/>
        <v>0</v>
      </c>
      <c r="O134" s="52">
        <f t="shared" si="49"/>
        <v>0</v>
      </c>
      <c r="P134" s="94">
        <f t="shared" si="50"/>
        <v>0</v>
      </c>
    </row>
    <row r="135" spans="1:16" x14ac:dyDescent="0.25">
      <c r="A135" s="53">
        <f t="shared" si="43"/>
        <v>107</v>
      </c>
      <c r="B135" s="54"/>
      <c r="C135" s="56" t="s">
        <v>385</v>
      </c>
      <c r="D135" s="63" t="s">
        <v>65</v>
      </c>
      <c r="E135" s="54">
        <v>8</v>
      </c>
      <c r="F135" s="52"/>
      <c r="G135" s="52"/>
      <c r="H135" s="52">
        <f t="shared" si="44"/>
        <v>0</v>
      </c>
      <c r="I135" s="52"/>
      <c r="J135" s="52"/>
      <c r="K135" s="94">
        <f t="shared" si="45"/>
        <v>0</v>
      </c>
      <c r="L135" s="52">
        <f t="shared" si="46"/>
        <v>0</v>
      </c>
      <c r="M135" s="52">
        <f t="shared" si="47"/>
        <v>0</v>
      </c>
      <c r="N135" s="52">
        <f t="shared" si="48"/>
        <v>0</v>
      </c>
      <c r="O135" s="52">
        <f t="shared" si="49"/>
        <v>0</v>
      </c>
      <c r="P135" s="94">
        <f t="shared" si="50"/>
        <v>0</v>
      </c>
    </row>
    <row r="136" spans="1:16" x14ac:dyDescent="0.25">
      <c r="A136" s="53">
        <f t="shared" si="43"/>
        <v>108</v>
      </c>
      <c r="B136" s="54"/>
      <c r="C136" s="56" t="s">
        <v>386</v>
      </c>
      <c r="D136" s="63" t="s">
        <v>65</v>
      </c>
      <c r="E136" s="54">
        <v>1000</v>
      </c>
      <c r="F136" s="52"/>
      <c r="G136" s="52"/>
      <c r="H136" s="52">
        <f t="shared" si="44"/>
        <v>0</v>
      </c>
      <c r="I136" s="52"/>
      <c r="J136" s="52"/>
      <c r="K136" s="94">
        <f t="shared" si="45"/>
        <v>0</v>
      </c>
      <c r="L136" s="52">
        <f t="shared" si="46"/>
        <v>0</v>
      </c>
      <c r="M136" s="52">
        <f t="shared" si="47"/>
        <v>0</v>
      </c>
      <c r="N136" s="52">
        <f t="shared" si="48"/>
        <v>0</v>
      </c>
      <c r="O136" s="52">
        <f t="shared" si="49"/>
        <v>0</v>
      </c>
      <c r="P136" s="94">
        <f t="shared" si="50"/>
        <v>0</v>
      </c>
    </row>
    <row r="137" spans="1:16" x14ac:dyDescent="0.25">
      <c r="A137" s="53">
        <f t="shared" si="43"/>
        <v>109</v>
      </c>
      <c r="B137" s="54"/>
      <c r="C137" s="67" t="s">
        <v>387</v>
      </c>
      <c r="D137" s="63" t="s">
        <v>37</v>
      </c>
      <c r="E137" s="54">
        <v>1</v>
      </c>
      <c r="F137" s="52"/>
      <c r="G137" s="52"/>
      <c r="H137" s="52">
        <f t="shared" si="44"/>
        <v>0</v>
      </c>
      <c r="I137" s="52"/>
      <c r="J137" s="52"/>
      <c r="K137" s="94">
        <f t="shared" si="45"/>
        <v>0</v>
      </c>
      <c r="L137" s="52">
        <f t="shared" si="46"/>
        <v>0</v>
      </c>
      <c r="M137" s="52">
        <f t="shared" si="47"/>
        <v>0</v>
      </c>
      <c r="N137" s="52">
        <f t="shared" si="48"/>
        <v>0</v>
      </c>
      <c r="O137" s="52">
        <f t="shared" si="49"/>
        <v>0</v>
      </c>
      <c r="P137" s="94">
        <f t="shared" si="50"/>
        <v>0</v>
      </c>
    </row>
    <row r="138" spans="1:16" x14ac:dyDescent="0.25">
      <c r="A138" s="53">
        <f t="shared" si="43"/>
        <v>110</v>
      </c>
      <c r="B138" s="54"/>
      <c r="C138" s="56" t="s">
        <v>388</v>
      </c>
      <c r="D138" s="63" t="s">
        <v>65</v>
      </c>
      <c r="E138" s="54">
        <v>16</v>
      </c>
      <c r="F138" s="52"/>
      <c r="G138" s="52"/>
      <c r="H138" s="52">
        <f t="shared" si="44"/>
        <v>0</v>
      </c>
      <c r="I138" s="52"/>
      <c r="J138" s="52"/>
      <c r="K138" s="94">
        <f t="shared" si="45"/>
        <v>0</v>
      </c>
      <c r="L138" s="52">
        <f t="shared" si="46"/>
        <v>0</v>
      </c>
      <c r="M138" s="52">
        <f t="shared" si="47"/>
        <v>0</v>
      </c>
      <c r="N138" s="52">
        <f t="shared" si="48"/>
        <v>0</v>
      </c>
      <c r="O138" s="52">
        <f t="shared" si="49"/>
        <v>0</v>
      </c>
      <c r="P138" s="94">
        <f t="shared" si="50"/>
        <v>0</v>
      </c>
    </row>
    <row r="139" spans="1:16" x14ac:dyDescent="0.25">
      <c r="A139" s="53">
        <f t="shared" si="43"/>
        <v>111</v>
      </c>
      <c r="B139" s="54"/>
      <c r="C139" s="56" t="s">
        <v>389</v>
      </c>
      <c r="D139" s="63" t="s">
        <v>65</v>
      </c>
      <c r="E139" s="54">
        <v>32</v>
      </c>
      <c r="F139" s="52"/>
      <c r="G139" s="52"/>
      <c r="H139" s="52">
        <f t="shared" si="44"/>
        <v>0</v>
      </c>
      <c r="I139" s="52"/>
      <c r="J139" s="52"/>
      <c r="K139" s="94">
        <f t="shared" si="45"/>
        <v>0</v>
      </c>
      <c r="L139" s="52">
        <f t="shared" si="46"/>
        <v>0</v>
      </c>
      <c r="M139" s="52">
        <f t="shared" si="47"/>
        <v>0</v>
      </c>
      <c r="N139" s="52">
        <f t="shared" si="48"/>
        <v>0</v>
      </c>
      <c r="O139" s="52">
        <f t="shared" si="49"/>
        <v>0</v>
      </c>
      <c r="P139" s="94">
        <f t="shared" si="50"/>
        <v>0</v>
      </c>
    </row>
    <row r="140" spans="1:16" x14ac:dyDescent="0.25">
      <c r="A140" s="53">
        <f t="shared" si="43"/>
        <v>112</v>
      </c>
      <c r="B140" s="54"/>
      <c r="C140" s="56" t="s">
        <v>390</v>
      </c>
      <c r="D140" s="63" t="s">
        <v>65</v>
      </c>
      <c r="E140" s="54">
        <v>34</v>
      </c>
      <c r="F140" s="52"/>
      <c r="G140" s="52"/>
      <c r="H140" s="52">
        <f t="shared" si="44"/>
        <v>0</v>
      </c>
      <c r="I140" s="52"/>
      <c r="J140" s="52"/>
      <c r="K140" s="94">
        <f t="shared" si="45"/>
        <v>0</v>
      </c>
      <c r="L140" s="52">
        <f t="shared" si="46"/>
        <v>0</v>
      </c>
      <c r="M140" s="52">
        <f t="shared" si="47"/>
        <v>0</v>
      </c>
      <c r="N140" s="52">
        <f t="shared" si="48"/>
        <v>0</v>
      </c>
      <c r="O140" s="52">
        <f t="shared" si="49"/>
        <v>0</v>
      </c>
      <c r="P140" s="94">
        <f t="shared" si="50"/>
        <v>0</v>
      </c>
    </row>
    <row r="141" spans="1:16" x14ac:dyDescent="0.25">
      <c r="A141" s="53">
        <f t="shared" si="43"/>
        <v>113</v>
      </c>
      <c r="B141" s="54"/>
      <c r="C141" s="56" t="s">
        <v>391</v>
      </c>
      <c r="D141" s="63" t="s">
        <v>65</v>
      </c>
      <c r="E141" s="54">
        <v>34</v>
      </c>
      <c r="F141" s="52"/>
      <c r="G141" s="52"/>
      <c r="H141" s="52">
        <f t="shared" si="44"/>
        <v>0</v>
      </c>
      <c r="I141" s="52"/>
      <c r="J141" s="52"/>
      <c r="K141" s="94">
        <f t="shared" si="45"/>
        <v>0</v>
      </c>
      <c r="L141" s="52">
        <f t="shared" si="46"/>
        <v>0</v>
      </c>
      <c r="M141" s="52">
        <f t="shared" si="47"/>
        <v>0</v>
      </c>
      <c r="N141" s="52">
        <f t="shared" si="48"/>
        <v>0</v>
      </c>
      <c r="O141" s="52">
        <f t="shared" si="49"/>
        <v>0</v>
      </c>
      <c r="P141" s="94">
        <f t="shared" si="50"/>
        <v>0</v>
      </c>
    </row>
    <row r="142" spans="1:16" x14ac:dyDescent="0.25">
      <c r="A142" s="53">
        <f t="shared" si="43"/>
        <v>114</v>
      </c>
      <c r="B142" s="54"/>
      <c r="C142" s="56" t="s">
        <v>392</v>
      </c>
      <c r="D142" s="63" t="s">
        <v>65</v>
      </c>
      <c r="E142" s="54">
        <v>18</v>
      </c>
      <c r="F142" s="52"/>
      <c r="G142" s="52"/>
      <c r="H142" s="52">
        <f t="shared" si="44"/>
        <v>0</v>
      </c>
      <c r="I142" s="52"/>
      <c r="J142" s="52"/>
      <c r="K142" s="94">
        <f t="shared" si="45"/>
        <v>0</v>
      </c>
      <c r="L142" s="52">
        <f t="shared" si="46"/>
        <v>0</v>
      </c>
      <c r="M142" s="52">
        <f t="shared" si="47"/>
        <v>0</v>
      </c>
      <c r="N142" s="52">
        <f t="shared" si="48"/>
        <v>0</v>
      </c>
      <c r="O142" s="52">
        <f t="shared" si="49"/>
        <v>0</v>
      </c>
      <c r="P142" s="94">
        <f t="shared" si="50"/>
        <v>0</v>
      </c>
    </row>
    <row r="143" spans="1:16" x14ac:dyDescent="0.25">
      <c r="A143" s="53">
        <f t="shared" si="43"/>
        <v>115</v>
      </c>
      <c r="B143" s="54"/>
      <c r="C143" s="56" t="s">
        <v>393</v>
      </c>
      <c r="D143" s="63" t="s">
        <v>65</v>
      </c>
      <c r="E143" s="54">
        <v>108</v>
      </c>
      <c r="F143" s="52"/>
      <c r="G143" s="52"/>
      <c r="H143" s="52">
        <f t="shared" si="44"/>
        <v>0</v>
      </c>
      <c r="I143" s="52"/>
      <c r="J143" s="52"/>
      <c r="K143" s="94">
        <f t="shared" si="45"/>
        <v>0</v>
      </c>
      <c r="L143" s="52">
        <f t="shared" si="46"/>
        <v>0</v>
      </c>
      <c r="M143" s="52">
        <f t="shared" si="47"/>
        <v>0</v>
      </c>
      <c r="N143" s="52">
        <f t="shared" si="48"/>
        <v>0</v>
      </c>
      <c r="O143" s="52">
        <f t="shared" si="49"/>
        <v>0</v>
      </c>
      <c r="P143" s="94">
        <f t="shared" si="50"/>
        <v>0</v>
      </c>
    </row>
    <row r="144" spans="1:16" x14ac:dyDescent="0.25">
      <c r="A144" s="53">
        <f t="shared" si="43"/>
        <v>116</v>
      </c>
      <c r="B144" s="54"/>
      <c r="C144" s="67" t="s">
        <v>394</v>
      </c>
      <c r="D144" s="63" t="s">
        <v>65</v>
      </c>
      <c r="E144" s="54">
        <v>14</v>
      </c>
      <c r="F144" s="52"/>
      <c r="G144" s="52"/>
      <c r="H144" s="52">
        <f t="shared" si="44"/>
        <v>0</v>
      </c>
      <c r="I144" s="52"/>
      <c r="J144" s="52"/>
      <c r="K144" s="94">
        <f t="shared" si="45"/>
        <v>0</v>
      </c>
      <c r="L144" s="52">
        <f t="shared" si="46"/>
        <v>0</v>
      </c>
      <c r="M144" s="52">
        <f t="shared" si="47"/>
        <v>0</v>
      </c>
      <c r="N144" s="52">
        <f t="shared" si="48"/>
        <v>0</v>
      </c>
      <c r="O144" s="52">
        <f t="shared" si="49"/>
        <v>0</v>
      </c>
      <c r="P144" s="94">
        <f t="shared" si="50"/>
        <v>0</v>
      </c>
    </row>
    <row r="145" spans="1:16" x14ac:dyDescent="0.25">
      <c r="A145" s="53">
        <f t="shared" si="43"/>
        <v>117</v>
      </c>
      <c r="B145" s="54"/>
      <c r="C145" s="56" t="s">
        <v>395</v>
      </c>
      <c r="D145" s="63" t="s">
        <v>65</v>
      </c>
      <c r="E145" s="54">
        <v>100</v>
      </c>
      <c r="F145" s="52"/>
      <c r="G145" s="52"/>
      <c r="H145" s="52">
        <f t="shared" si="44"/>
        <v>0</v>
      </c>
      <c r="I145" s="52"/>
      <c r="J145" s="52"/>
      <c r="K145" s="94">
        <f t="shared" si="45"/>
        <v>0</v>
      </c>
      <c r="L145" s="52">
        <f t="shared" si="46"/>
        <v>0</v>
      </c>
      <c r="M145" s="52">
        <f t="shared" si="47"/>
        <v>0</v>
      </c>
      <c r="N145" s="52">
        <f t="shared" si="48"/>
        <v>0</v>
      </c>
      <c r="O145" s="52">
        <f t="shared" si="49"/>
        <v>0</v>
      </c>
      <c r="P145" s="94">
        <f t="shared" si="50"/>
        <v>0</v>
      </c>
    </row>
    <row r="146" spans="1:16" x14ac:dyDescent="0.25">
      <c r="A146" s="53">
        <f t="shared" si="43"/>
        <v>118</v>
      </c>
      <c r="B146" s="54"/>
      <c r="C146" s="56" t="s">
        <v>396</v>
      </c>
      <c r="D146" s="63" t="s">
        <v>65</v>
      </c>
      <c r="E146" s="54">
        <v>100</v>
      </c>
      <c r="F146" s="52"/>
      <c r="G146" s="52"/>
      <c r="H146" s="52">
        <f t="shared" si="44"/>
        <v>0</v>
      </c>
      <c r="I146" s="52"/>
      <c r="J146" s="52"/>
      <c r="K146" s="94">
        <f t="shared" si="45"/>
        <v>0</v>
      </c>
      <c r="L146" s="52">
        <f t="shared" si="46"/>
        <v>0</v>
      </c>
      <c r="M146" s="52">
        <f t="shared" si="47"/>
        <v>0</v>
      </c>
      <c r="N146" s="52">
        <f t="shared" si="48"/>
        <v>0</v>
      </c>
      <c r="O146" s="52">
        <f t="shared" si="49"/>
        <v>0</v>
      </c>
      <c r="P146" s="94">
        <f t="shared" si="50"/>
        <v>0</v>
      </c>
    </row>
    <row r="147" spans="1:16" x14ac:dyDescent="0.25">
      <c r="A147" s="53"/>
      <c r="B147" s="54"/>
      <c r="C147" s="55" t="s">
        <v>175</v>
      </c>
      <c r="D147" s="63"/>
      <c r="E147" s="54"/>
      <c r="F147" s="52"/>
      <c r="G147" s="52"/>
      <c r="H147" s="52"/>
      <c r="I147" s="52"/>
      <c r="J147" s="52"/>
      <c r="K147" s="94"/>
      <c r="L147" s="52"/>
      <c r="M147" s="52"/>
      <c r="N147" s="52"/>
      <c r="O147" s="52"/>
      <c r="P147" s="94"/>
    </row>
    <row r="148" spans="1:16" x14ac:dyDescent="0.25">
      <c r="A148" s="53">
        <f>A146+1</f>
        <v>119</v>
      </c>
      <c r="B148" s="54"/>
      <c r="C148" s="82" t="s">
        <v>397</v>
      </c>
      <c r="D148" s="63" t="s">
        <v>66</v>
      </c>
      <c r="E148" s="54">
        <v>20</v>
      </c>
      <c r="F148" s="52"/>
      <c r="G148" s="52"/>
      <c r="H148" s="52">
        <f t="shared" ref="H148:H150" si="51">ROUND(F148*G148,2)</f>
        <v>0</v>
      </c>
      <c r="I148" s="71"/>
      <c r="J148" s="71"/>
      <c r="K148" s="94">
        <f t="shared" ref="K148:K150" si="52">ROUND(SUM(H148:J148),2)</f>
        <v>0</v>
      </c>
      <c r="L148" s="52">
        <f t="shared" ref="L148:L150" si="53">ROUND(E148*F148,2)</f>
        <v>0</v>
      </c>
      <c r="M148" s="52">
        <f t="shared" ref="M148:M150" si="54">ROUND(E148*H148,2)</f>
        <v>0</v>
      </c>
      <c r="N148" s="52">
        <f t="shared" ref="N148:N150" si="55">ROUND(E148*I148,2)</f>
        <v>0</v>
      </c>
      <c r="O148" s="52">
        <f t="shared" ref="O148:O150" si="56">ROUND(E148*J148,2)</f>
        <v>0</v>
      </c>
      <c r="P148" s="94">
        <f t="shared" ref="P148:P150" si="57">ROUND(SUM(M148:O148),2)</f>
        <v>0</v>
      </c>
    </row>
    <row r="149" spans="1:16" x14ac:dyDescent="0.25">
      <c r="A149" s="53">
        <f t="shared" si="43"/>
        <v>120</v>
      </c>
      <c r="B149" s="54"/>
      <c r="C149" s="82" t="s">
        <v>398</v>
      </c>
      <c r="D149" s="63" t="s">
        <v>66</v>
      </c>
      <c r="E149" s="54">
        <v>15</v>
      </c>
      <c r="F149" s="52"/>
      <c r="G149" s="52"/>
      <c r="H149" s="52">
        <f t="shared" si="51"/>
        <v>0</v>
      </c>
      <c r="I149" s="71"/>
      <c r="J149" s="71"/>
      <c r="K149" s="94">
        <f t="shared" si="52"/>
        <v>0</v>
      </c>
      <c r="L149" s="52">
        <f t="shared" si="53"/>
        <v>0</v>
      </c>
      <c r="M149" s="52">
        <f t="shared" si="54"/>
        <v>0</v>
      </c>
      <c r="N149" s="52">
        <f t="shared" si="55"/>
        <v>0</v>
      </c>
      <c r="O149" s="52">
        <f t="shared" si="56"/>
        <v>0</v>
      </c>
      <c r="P149" s="94">
        <f t="shared" si="57"/>
        <v>0</v>
      </c>
    </row>
    <row r="150" spans="1:16" ht="26.4" x14ac:dyDescent="0.25">
      <c r="A150" s="53">
        <f t="shared" si="43"/>
        <v>121</v>
      </c>
      <c r="B150" s="54"/>
      <c r="C150" s="82" t="s">
        <v>399</v>
      </c>
      <c r="D150" s="63" t="s">
        <v>285</v>
      </c>
      <c r="E150" s="54">
        <v>11</v>
      </c>
      <c r="F150" s="52"/>
      <c r="G150" s="52"/>
      <c r="H150" s="52">
        <f t="shared" si="51"/>
        <v>0</v>
      </c>
      <c r="I150" s="71"/>
      <c r="J150" s="71"/>
      <c r="K150" s="94">
        <f t="shared" si="52"/>
        <v>0</v>
      </c>
      <c r="L150" s="52">
        <f t="shared" si="53"/>
        <v>0</v>
      </c>
      <c r="M150" s="52">
        <f t="shared" si="54"/>
        <v>0</v>
      </c>
      <c r="N150" s="52">
        <f t="shared" si="55"/>
        <v>0</v>
      </c>
      <c r="O150" s="52">
        <f t="shared" si="56"/>
        <v>0</v>
      </c>
      <c r="P150" s="94">
        <f t="shared" si="57"/>
        <v>0</v>
      </c>
    </row>
    <row r="151" spans="1:16" ht="26.4" x14ac:dyDescent="0.25">
      <c r="A151" s="53">
        <f>A150+1</f>
        <v>122</v>
      </c>
      <c r="B151" s="54"/>
      <c r="C151" s="56" t="s">
        <v>400</v>
      </c>
      <c r="D151" s="63" t="s">
        <v>37</v>
      </c>
      <c r="E151" s="54">
        <v>1</v>
      </c>
      <c r="F151" s="52"/>
      <c r="G151" s="52"/>
      <c r="H151" s="52">
        <f t="shared" si="44"/>
        <v>0</v>
      </c>
      <c r="I151" s="52"/>
      <c r="J151" s="52"/>
      <c r="K151" s="94">
        <f t="shared" si="45"/>
        <v>0</v>
      </c>
      <c r="L151" s="52">
        <f t="shared" si="46"/>
        <v>0</v>
      </c>
      <c r="M151" s="52">
        <f t="shared" si="47"/>
        <v>0</v>
      </c>
      <c r="N151" s="52">
        <f t="shared" si="48"/>
        <v>0</v>
      </c>
      <c r="O151" s="52">
        <f t="shared" si="49"/>
        <v>0</v>
      </c>
      <c r="P151" s="94">
        <f t="shared" si="50"/>
        <v>0</v>
      </c>
    </row>
    <row r="152" spans="1:16" x14ac:dyDescent="0.25">
      <c r="A152" s="53"/>
      <c r="B152" s="54"/>
      <c r="C152" s="56" t="s">
        <v>176</v>
      </c>
      <c r="D152" s="63"/>
      <c r="E152" s="54"/>
      <c r="F152" s="52"/>
      <c r="G152" s="52"/>
      <c r="H152" s="52"/>
      <c r="I152" s="52"/>
      <c r="J152" s="52"/>
      <c r="K152" s="94"/>
      <c r="L152" s="52"/>
      <c r="M152" s="52"/>
      <c r="N152" s="52"/>
      <c r="O152" s="52"/>
      <c r="P152" s="94"/>
    </row>
    <row r="153" spans="1:16" x14ac:dyDescent="0.25">
      <c r="A153" s="53">
        <f>A151+1</f>
        <v>123</v>
      </c>
      <c r="B153" s="54"/>
      <c r="C153" s="56" t="s">
        <v>401</v>
      </c>
      <c r="D153" s="63" t="s">
        <v>66</v>
      </c>
      <c r="E153" s="54">
        <v>700</v>
      </c>
      <c r="F153" s="52"/>
      <c r="G153" s="52"/>
      <c r="H153" s="52">
        <f t="shared" si="44"/>
        <v>0</v>
      </c>
      <c r="I153" s="52"/>
      <c r="J153" s="52"/>
      <c r="K153" s="94">
        <f t="shared" si="45"/>
        <v>0</v>
      </c>
      <c r="L153" s="52">
        <f t="shared" si="46"/>
        <v>0</v>
      </c>
      <c r="M153" s="52">
        <f t="shared" si="47"/>
        <v>0</v>
      </c>
      <c r="N153" s="52">
        <f t="shared" si="48"/>
        <v>0</v>
      </c>
      <c r="O153" s="52">
        <f t="shared" si="49"/>
        <v>0</v>
      </c>
      <c r="P153" s="94">
        <f t="shared" si="50"/>
        <v>0</v>
      </c>
    </row>
    <row r="154" spans="1:16" x14ac:dyDescent="0.25">
      <c r="A154" s="53">
        <f t="shared" si="43"/>
        <v>124</v>
      </c>
      <c r="B154" s="54"/>
      <c r="C154" s="56" t="s">
        <v>402</v>
      </c>
      <c r="D154" s="63" t="s">
        <v>66</v>
      </c>
      <c r="E154" s="54">
        <v>20</v>
      </c>
      <c r="F154" s="52"/>
      <c r="G154" s="52"/>
      <c r="H154" s="52">
        <f t="shared" si="44"/>
        <v>0</v>
      </c>
      <c r="I154" s="52"/>
      <c r="J154" s="52"/>
      <c r="K154" s="94">
        <f t="shared" si="45"/>
        <v>0</v>
      </c>
      <c r="L154" s="52">
        <f t="shared" si="46"/>
        <v>0</v>
      </c>
      <c r="M154" s="52">
        <f t="shared" si="47"/>
        <v>0</v>
      </c>
      <c r="N154" s="52">
        <f t="shared" si="48"/>
        <v>0</v>
      </c>
      <c r="O154" s="52">
        <f t="shared" si="49"/>
        <v>0</v>
      </c>
      <c r="P154" s="94">
        <f t="shared" si="50"/>
        <v>0</v>
      </c>
    </row>
    <row r="155" spans="1:16" x14ac:dyDescent="0.25">
      <c r="A155" s="53">
        <f t="shared" ref="A155:A172" si="58">A154+1</f>
        <v>125</v>
      </c>
      <c r="B155" s="54"/>
      <c r="C155" s="56" t="s">
        <v>403</v>
      </c>
      <c r="D155" s="63" t="s">
        <v>65</v>
      </c>
      <c r="E155" s="54">
        <v>154</v>
      </c>
      <c r="F155" s="52"/>
      <c r="G155" s="52"/>
      <c r="H155" s="52">
        <f t="shared" si="44"/>
        <v>0</v>
      </c>
      <c r="I155" s="52"/>
      <c r="J155" s="52"/>
      <c r="K155" s="94">
        <f t="shared" si="45"/>
        <v>0</v>
      </c>
      <c r="L155" s="52">
        <f t="shared" si="46"/>
        <v>0</v>
      </c>
      <c r="M155" s="52">
        <f t="shared" si="47"/>
        <v>0</v>
      </c>
      <c r="N155" s="52">
        <f t="shared" si="48"/>
        <v>0</v>
      </c>
      <c r="O155" s="52">
        <f t="shared" si="49"/>
        <v>0</v>
      </c>
      <c r="P155" s="94">
        <f t="shared" si="50"/>
        <v>0</v>
      </c>
    </row>
    <row r="156" spans="1:16" ht="26.4" x14ac:dyDescent="0.25">
      <c r="A156" s="53">
        <f t="shared" si="58"/>
        <v>126</v>
      </c>
      <c r="B156" s="54"/>
      <c r="C156" s="56" t="s">
        <v>404</v>
      </c>
      <c r="D156" s="63" t="s">
        <v>65</v>
      </c>
      <c r="E156" s="54">
        <v>12</v>
      </c>
      <c r="F156" s="52"/>
      <c r="G156" s="52"/>
      <c r="H156" s="52">
        <f t="shared" si="44"/>
        <v>0</v>
      </c>
      <c r="I156" s="52"/>
      <c r="J156" s="52"/>
      <c r="K156" s="94">
        <f t="shared" si="45"/>
        <v>0</v>
      </c>
      <c r="L156" s="52">
        <f t="shared" si="46"/>
        <v>0</v>
      </c>
      <c r="M156" s="52">
        <f t="shared" si="47"/>
        <v>0</v>
      </c>
      <c r="N156" s="52">
        <f t="shared" si="48"/>
        <v>0</v>
      </c>
      <c r="O156" s="52">
        <f t="shared" si="49"/>
        <v>0</v>
      </c>
      <c r="P156" s="94">
        <f t="shared" si="50"/>
        <v>0</v>
      </c>
    </row>
    <row r="157" spans="1:16" ht="26.4" x14ac:dyDescent="0.25">
      <c r="A157" s="53">
        <f t="shared" si="58"/>
        <v>127</v>
      </c>
      <c r="B157" s="54"/>
      <c r="C157" s="56" t="s">
        <v>405</v>
      </c>
      <c r="D157" s="63" t="s">
        <v>65</v>
      </c>
      <c r="E157" s="54">
        <v>50</v>
      </c>
      <c r="F157" s="52"/>
      <c r="G157" s="52"/>
      <c r="H157" s="52">
        <f t="shared" si="44"/>
        <v>0</v>
      </c>
      <c r="I157" s="52"/>
      <c r="J157" s="52"/>
      <c r="K157" s="94">
        <f t="shared" si="45"/>
        <v>0</v>
      </c>
      <c r="L157" s="52">
        <f t="shared" si="46"/>
        <v>0</v>
      </c>
      <c r="M157" s="52">
        <f t="shared" si="47"/>
        <v>0</v>
      </c>
      <c r="N157" s="52">
        <f t="shared" si="48"/>
        <v>0</v>
      </c>
      <c r="O157" s="52">
        <f t="shared" si="49"/>
        <v>0</v>
      </c>
      <c r="P157" s="94">
        <f t="shared" si="50"/>
        <v>0</v>
      </c>
    </row>
    <row r="158" spans="1:16" x14ac:dyDescent="0.25">
      <c r="A158" s="53">
        <f t="shared" si="58"/>
        <v>128</v>
      </c>
      <c r="B158" s="54"/>
      <c r="C158" s="56" t="s">
        <v>406</v>
      </c>
      <c r="D158" s="63" t="s">
        <v>65</v>
      </c>
      <c r="E158" s="54">
        <v>18</v>
      </c>
      <c r="F158" s="52"/>
      <c r="G158" s="52"/>
      <c r="H158" s="52">
        <f t="shared" si="44"/>
        <v>0</v>
      </c>
      <c r="I158" s="52"/>
      <c r="J158" s="52"/>
      <c r="K158" s="94">
        <f t="shared" si="45"/>
        <v>0</v>
      </c>
      <c r="L158" s="52">
        <f t="shared" si="46"/>
        <v>0</v>
      </c>
      <c r="M158" s="52">
        <f t="shared" si="47"/>
        <v>0</v>
      </c>
      <c r="N158" s="52">
        <f t="shared" si="48"/>
        <v>0</v>
      </c>
      <c r="O158" s="52">
        <f t="shared" si="49"/>
        <v>0</v>
      </c>
      <c r="P158" s="94">
        <f t="shared" si="50"/>
        <v>0</v>
      </c>
    </row>
    <row r="159" spans="1:16" x14ac:dyDescent="0.25">
      <c r="A159" s="53">
        <f t="shared" si="58"/>
        <v>129</v>
      </c>
      <c r="B159" s="54"/>
      <c r="C159" s="56" t="s">
        <v>407</v>
      </c>
      <c r="D159" s="63" t="s">
        <v>65</v>
      </c>
      <c r="E159" s="54">
        <v>9</v>
      </c>
      <c r="F159" s="52"/>
      <c r="G159" s="52"/>
      <c r="H159" s="52">
        <f t="shared" si="44"/>
        <v>0</v>
      </c>
      <c r="I159" s="52"/>
      <c r="J159" s="52"/>
      <c r="K159" s="94">
        <f t="shared" si="45"/>
        <v>0</v>
      </c>
      <c r="L159" s="52">
        <f t="shared" si="46"/>
        <v>0</v>
      </c>
      <c r="M159" s="52">
        <f t="shared" si="47"/>
        <v>0</v>
      </c>
      <c r="N159" s="52">
        <f t="shared" si="48"/>
        <v>0</v>
      </c>
      <c r="O159" s="52">
        <f t="shared" si="49"/>
        <v>0</v>
      </c>
      <c r="P159" s="94">
        <f t="shared" si="50"/>
        <v>0</v>
      </c>
    </row>
    <row r="160" spans="1:16" x14ac:dyDescent="0.25">
      <c r="A160" s="53">
        <f t="shared" si="58"/>
        <v>130</v>
      </c>
      <c r="B160" s="54"/>
      <c r="C160" s="56" t="s">
        <v>408</v>
      </c>
      <c r="D160" s="63" t="s">
        <v>65</v>
      </c>
      <c r="E160" s="54">
        <v>9</v>
      </c>
      <c r="F160" s="52"/>
      <c r="G160" s="52"/>
      <c r="H160" s="52">
        <f t="shared" si="44"/>
        <v>0</v>
      </c>
      <c r="I160" s="52"/>
      <c r="J160" s="52"/>
      <c r="K160" s="94">
        <f t="shared" si="45"/>
        <v>0</v>
      </c>
      <c r="L160" s="52">
        <f t="shared" si="46"/>
        <v>0</v>
      </c>
      <c r="M160" s="52">
        <f t="shared" si="47"/>
        <v>0</v>
      </c>
      <c r="N160" s="52">
        <f t="shared" si="48"/>
        <v>0</v>
      </c>
      <c r="O160" s="52">
        <f t="shared" si="49"/>
        <v>0</v>
      </c>
      <c r="P160" s="94">
        <f t="shared" si="50"/>
        <v>0</v>
      </c>
    </row>
    <row r="161" spans="1:16" x14ac:dyDescent="0.25">
      <c r="A161" s="53">
        <f t="shared" si="58"/>
        <v>131</v>
      </c>
      <c r="B161" s="54"/>
      <c r="C161" s="56" t="s">
        <v>409</v>
      </c>
      <c r="D161" s="63" t="s">
        <v>65</v>
      </c>
      <c r="E161" s="54">
        <v>8</v>
      </c>
      <c r="F161" s="52"/>
      <c r="G161" s="52"/>
      <c r="H161" s="52">
        <f t="shared" si="44"/>
        <v>0</v>
      </c>
      <c r="I161" s="52"/>
      <c r="J161" s="52"/>
      <c r="K161" s="94">
        <f t="shared" si="45"/>
        <v>0</v>
      </c>
      <c r="L161" s="52">
        <f t="shared" si="46"/>
        <v>0</v>
      </c>
      <c r="M161" s="52">
        <f t="shared" si="47"/>
        <v>0</v>
      </c>
      <c r="N161" s="52">
        <f t="shared" si="48"/>
        <v>0</v>
      </c>
      <c r="O161" s="52">
        <f t="shared" si="49"/>
        <v>0</v>
      </c>
      <c r="P161" s="94">
        <f t="shared" si="50"/>
        <v>0</v>
      </c>
    </row>
    <row r="162" spans="1:16" ht="26.4" x14ac:dyDescent="0.25">
      <c r="A162" s="53">
        <f t="shared" si="58"/>
        <v>132</v>
      </c>
      <c r="B162" s="54"/>
      <c r="C162" s="56" t="s">
        <v>410</v>
      </c>
      <c r="D162" s="63" t="s">
        <v>65</v>
      </c>
      <c r="E162" s="54">
        <v>30</v>
      </c>
      <c r="F162" s="52"/>
      <c r="G162" s="52"/>
      <c r="H162" s="52">
        <f t="shared" si="44"/>
        <v>0</v>
      </c>
      <c r="I162" s="52"/>
      <c r="J162" s="52"/>
      <c r="K162" s="94">
        <f t="shared" si="45"/>
        <v>0</v>
      </c>
      <c r="L162" s="52">
        <f t="shared" si="46"/>
        <v>0</v>
      </c>
      <c r="M162" s="52">
        <f t="shared" si="47"/>
        <v>0</v>
      </c>
      <c r="N162" s="52">
        <f t="shared" si="48"/>
        <v>0</v>
      </c>
      <c r="O162" s="52">
        <f t="shared" si="49"/>
        <v>0</v>
      </c>
      <c r="P162" s="94">
        <f t="shared" si="50"/>
        <v>0</v>
      </c>
    </row>
    <row r="163" spans="1:16" ht="26.4" x14ac:dyDescent="0.25">
      <c r="A163" s="53">
        <f t="shared" si="58"/>
        <v>133</v>
      </c>
      <c r="B163" s="54"/>
      <c r="C163" s="56" t="s">
        <v>411</v>
      </c>
      <c r="D163" s="63" t="s">
        <v>65</v>
      </c>
      <c r="E163" s="54">
        <v>18</v>
      </c>
      <c r="F163" s="52"/>
      <c r="G163" s="52"/>
      <c r="H163" s="52">
        <f t="shared" si="44"/>
        <v>0</v>
      </c>
      <c r="I163" s="52"/>
      <c r="J163" s="52"/>
      <c r="K163" s="94">
        <f t="shared" si="45"/>
        <v>0</v>
      </c>
      <c r="L163" s="52">
        <f t="shared" si="46"/>
        <v>0</v>
      </c>
      <c r="M163" s="52">
        <f t="shared" si="47"/>
        <v>0</v>
      </c>
      <c r="N163" s="52">
        <f t="shared" si="48"/>
        <v>0</v>
      </c>
      <c r="O163" s="52">
        <f t="shared" si="49"/>
        <v>0</v>
      </c>
      <c r="P163" s="94">
        <f t="shared" si="50"/>
        <v>0</v>
      </c>
    </row>
    <row r="164" spans="1:16" ht="26.4" x14ac:dyDescent="0.25">
      <c r="A164" s="53">
        <f t="shared" si="58"/>
        <v>134</v>
      </c>
      <c r="B164" s="54"/>
      <c r="C164" s="56" t="s">
        <v>412</v>
      </c>
      <c r="D164" s="63" t="s">
        <v>66</v>
      </c>
      <c r="E164" s="54">
        <v>36</v>
      </c>
      <c r="F164" s="52"/>
      <c r="G164" s="52"/>
      <c r="H164" s="52">
        <f t="shared" si="44"/>
        <v>0</v>
      </c>
      <c r="I164" s="52"/>
      <c r="J164" s="52"/>
      <c r="K164" s="94">
        <f t="shared" si="45"/>
        <v>0</v>
      </c>
      <c r="L164" s="52">
        <f t="shared" si="46"/>
        <v>0</v>
      </c>
      <c r="M164" s="52">
        <f t="shared" si="47"/>
        <v>0</v>
      </c>
      <c r="N164" s="52">
        <f t="shared" si="48"/>
        <v>0</v>
      </c>
      <c r="O164" s="52">
        <f t="shared" si="49"/>
        <v>0</v>
      </c>
      <c r="P164" s="94">
        <f t="shared" si="50"/>
        <v>0</v>
      </c>
    </row>
    <row r="165" spans="1:16" x14ac:dyDescent="0.25">
      <c r="A165" s="53">
        <f t="shared" si="58"/>
        <v>135</v>
      </c>
      <c r="B165" s="54"/>
      <c r="C165" s="56" t="s">
        <v>413</v>
      </c>
      <c r="D165" s="63" t="s">
        <v>37</v>
      </c>
      <c r="E165" s="54">
        <v>1</v>
      </c>
      <c r="F165" s="52"/>
      <c r="G165" s="52"/>
      <c r="H165" s="52">
        <f t="shared" si="44"/>
        <v>0</v>
      </c>
      <c r="I165" s="52"/>
      <c r="J165" s="52"/>
      <c r="K165" s="94">
        <f t="shared" si="45"/>
        <v>0</v>
      </c>
      <c r="L165" s="52">
        <f t="shared" si="46"/>
        <v>0</v>
      </c>
      <c r="M165" s="52">
        <f t="shared" si="47"/>
        <v>0</v>
      </c>
      <c r="N165" s="52">
        <f t="shared" si="48"/>
        <v>0</v>
      </c>
      <c r="O165" s="52">
        <f t="shared" si="49"/>
        <v>0</v>
      </c>
      <c r="P165" s="94">
        <f t="shared" si="50"/>
        <v>0</v>
      </c>
    </row>
    <row r="166" spans="1:16" x14ac:dyDescent="0.25">
      <c r="A166" s="53">
        <f t="shared" si="58"/>
        <v>136</v>
      </c>
      <c r="B166" s="54"/>
      <c r="C166" s="56" t="s">
        <v>414</v>
      </c>
      <c r="D166" s="63" t="s">
        <v>37</v>
      </c>
      <c r="E166" s="54">
        <v>1</v>
      </c>
      <c r="F166" s="52"/>
      <c r="G166" s="52"/>
      <c r="H166" s="52">
        <f t="shared" si="44"/>
        <v>0</v>
      </c>
      <c r="I166" s="52"/>
      <c r="J166" s="52"/>
      <c r="K166" s="94">
        <f t="shared" si="45"/>
        <v>0</v>
      </c>
      <c r="L166" s="52">
        <f t="shared" si="46"/>
        <v>0</v>
      </c>
      <c r="M166" s="52">
        <f t="shared" si="47"/>
        <v>0</v>
      </c>
      <c r="N166" s="52">
        <f t="shared" si="48"/>
        <v>0</v>
      </c>
      <c r="O166" s="52">
        <f t="shared" si="49"/>
        <v>0</v>
      </c>
      <c r="P166" s="94">
        <f t="shared" si="50"/>
        <v>0</v>
      </c>
    </row>
    <row r="167" spans="1:16" x14ac:dyDescent="0.25">
      <c r="A167" s="53">
        <f t="shared" si="58"/>
        <v>137</v>
      </c>
      <c r="B167" s="54"/>
      <c r="C167" s="56" t="s">
        <v>415</v>
      </c>
      <c r="D167" s="63" t="s">
        <v>37</v>
      </c>
      <c r="E167" s="54">
        <v>1</v>
      </c>
      <c r="F167" s="52"/>
      <c r="G167" s="52"/>
      <c r="H167" s="52">
        <f t="shared" si="44"/>
        <v>0</v>
      </c>
      <c r="I167" s="52"/>
      <c r="J167" s="52"/>
      <c r="K167" s="94">
        <f t="shared" si="45"/>
        <v>0</v>
      </c>
      <c r="L167" s="52">
        <f t="shared" si="46"/>
        <v>0</v>
      </c>
      <c r="M167" s="52">
        <f t="shared" si="47"/>
        <v>0</v>
      </c>
      <c r="N167" s="52">
        <f t="shared" si="48"/>
        <v>0</v>
      </c>
      <c r="O167" s="52">
        <f t="shared" si="49"/>
        <v>0</v>
      </c>
      <c r="P167" s="94">
        <f t="shared" si="50"/>
        <v>0</v>
      </c>
    </row>
    <row r="168" spans="1:16" x14ac:dyDescent="0.25">
      <c r="A168" s="53">
        <f t="shared" si="58"/>
        <v>138</v>
      </c>
      <c r="B168" s="54"/>
      <c r="C168" s="56" t="s">
        <v>416</v>
      </c>
      <c r="D168" s="63" t="s">
        <v>37</v>
      </c>
      <c r="E168" s="54">
        <v>1</v>
      </c>
      <c r="F168" s="52"/>
      <c r="G168" s="52"/>
      <c r="H168" s="52">
        <f t="shared" si="44"/>
        <v>0</v>
      </c>
      <c r="I168" s="52"/>
      <c r="J168" s="52"/>
      <c r="K168" s="94">
        <f t="shared" si="45"/>
        <v>0</v>
      </c>
      <c r="L168" s="52">
        <f t="shared" si="46"/>
        <v>0</v>
      </c>
      <c r="M168" s="52">
        <f t="shared" si="47"/>
        <v>0</v>
      </c>
      <c r="N168" s="52">
        <f t="shared" si="48"/>
        <v>0</v>
      </c>
      <c r="O168" s="52">
        <f t="shared" si="49"/>
        <v>0</v>
      </c>
      <c r="P168" s="94">
        <f t="shared" si="50"/>
        <v>0</v>
      </c>
    </row>
    <row r="169" spans="1:16" ht="26.4" x14ac:dyDescent="0.25">
      <c r="A169" s="53">
        <f t="shared" si="58"/>
        <v>139</v>
      </c>
      <c r="B169" s="54"/>
      <c r="C169" s="56" t="s">
        <v>417</v>
      </c>
      <c r="D169" s="63" t="s">
        <v>37</v>
      </c>
      <c r="E169" s="54">
        <v>3</v>
      </c>
      <c r="F169" s="52"/>
      <c r="G169" s="52"/>
      <c r="H169" s="52">
        <f t="shared" si="44"/>
        <v>0</v>
      </c>
      <c r="I169" s="52"/>
      <c r="J169" s="52"/>
      <c r="K169" s="94">
        <f t="shared" si="45"/>
        <v>0</v>
      </c>
      <c r="L169" s="52">
        <f t="shared" si="46"/>
        <v>0</v>
      </c>
      <c r="M169" s="52">
        <f t="shared" si="47"/>
        <v>0</v>
      </c>
      <c r="N169" s="52">
        <f t="shared" si="48"/>
        <v>0</v>
      </c>
      <c r="O169" s="52">
        <f t="shared" si="49"/>
        <v>0</v>
      </c>
      <c r="P169" s="94">
        <f t="shared" si="50"/>
        <v>0</v>
      </c>
    </row>
    <row r="170" spans="1:16" x14ac:dyDescent="0.25">
      <c r="A170" s="53">
        <f t="shared" si="58"/>
        <v>140</v>
      </c>
      <c r="B170" s="54"/>
      <c r="C170" s="56" t="s">
        <v>418</v>
      </c>
      <c r="D170" s="63" t="s">
        <v>37</v>
      </c>
      <c r="E170" s="54">
        <v>1</v>
      </c>
      <c r="F170" s="52"/>
      <c r="G170" s="52"/>
      <c r="H170" s="52">
        <f t="shared" si="44"/>
        <v>0</v>
      </c>
      <c r="I170" s="52"/>
      <c r="J170" s="52"/>
      <c r="K170" s="94">
        <f t="shared" si="45"/>
        <v>0</v>
      </c>
      <c r="L170" s="52">
        <f t="shared" si="46"/>
        <v>0</v>
      </c>
      <c r="M170" s="52">
        <f t="shared" si="47"/>
        <v>0</v>
      </c>
      <c r="N170" s="52">
        <f t="shared" si="48"/>
        <v>0</v>
      </c>
      <c r="O170" s="52">
        <f t="shared" si="49"/>
        <v>0</v>
      </c>
      <c r="P170" s="94">
        <f t="shared" si="50"/>
        <v>0</v>
      </c>
    </row>
    <row r="171" spans="1:16" ht="26.4" x14ac:dyDescent="0.25">
      <c r="A171" s="53">
        <f t="shared" si="58"/>
        <v>141</v>
      </c>
      <c r="B171" s="54"/>
      <c r="C171" s="56" t="s">
        <v>419</v>
      </c>
      <c r="D171" s="63" t="s">
        <v>37</v>
      </c>
      <c r="E171" s="54">
        <v>2</v>
      </c>
      <c r="F171" s="52"/>
      <c r="G171" s="52"/>
      <c r="H171" s="52">
        <f t="shared" si="44"/>
        <v>0</v>
      </c>
      <c r="I171" s="52"/>
      <c r="J171" s="52"/>
      <c r="K171" s="94">
        <f t="shared" si="45"/>
        <v>0</v>
      </c>
      <c r="L171" s="52">
        <f t="shared" si="46"/>
        <v>0</v>
      </c>
      <c r="M171" s="52">
        <f t="shared" si="47"/>
        <v>0</v>
      </c>
      <c r="N171" s="52">
        <f t="shared" si="48"/>
        <v>0</v>
      </c>
      <c r="O171" s="52">
        <f t="shared" si="49"/>
        <v>0</v>
      </c>
      <c r="P171" s="94">
        <f t="shared" si="50"/>
        <v>0</v>
      </c>
    </row>
    <row r="172" spans="1:16" x14ac:dyDescent="0.25">
      <c r="A172" s="53">
        <f t="shared" si="58"/>
        <v>142</v>
      </c>
      <c r="B172" s="54"/>
      <c r="C172" s="56" t="s">
        <v>420</v>
      </c>
      <c r="D172" s="63" t="s">
        <v>65</v>
      </c>
      <c r="E172" s="54">
        <v>2</v>
      </c>
      <c r="F172" s="52"/>
      <c r="G172" s="52"/>
      <c r="H172" s="52">
        <f t="shared" si="44"/>
        <v>0</v>
      </c>
      <c r="I172" s="52"/>
      <c r="J172" s="52"/>
      <c r="K172" s="94">
        <f t="shared" si="45"/>
        <v>0</v>
      </c>
      <c r="L172" s="52">
        <f t="shared" si="46"/>
        <v>0</v>
      </c>
      <c r="M172" s="52">
        <f t="shared" si="47"/>
        <v>0</v>
      </c>
      <c r="N172" s="52">
        <f t="shared" si="48"/>
        <v>0</v>
      </c>
      <c r="O172" s="52">
        <f t="shared" si="49"/>
        <v>0</v>
      </c>
      <c r="P172" s="94">
        <f t="shared" si="50"/>
        <v>0</v>
      </c>
    </row>
    <row r="173" spans="1:16" ht="15.9" customHeight="1" x14ac:dyDescent="0.25">
      <c r="A173" s="44"/>
      <c r="B173" s="45"/>
      <c r="C173" s="46"/>
      <c r="D173" s="47"/>
      <c r="E173" s="48"/>
      <c r="F173" s="49"/>
      <c r="G173" s="49"/>
      <c r="H173" s="49"/>
      <c r="I173" s="49"/>
      <c r="J173" s="49"/>
      <c r="K173" s="50" t="s">
        <v>45</v>
      </c>
      <c r="L173" s="51">
        <f t="shared" ref="L173:O173" si="59">SUBTOTAL(9,L13:L172)</f>
        <v>0</v>
      </c>
      <c r="M173" s="51">
        <f t="shared" si="59"/>
        <v>0</v>
      </c>
      <c r="N173" s="51">
        <f t="shared" si="59"/>
        <v>0</v>
      </c>
      <c r="O173" s="51">
        <f t="shared" si="59"/>
        <v>0</v>
      </c>
      <c r="P173" s="95">
        <f>SUBTOTAL(9,P13:P172)</f>
        <v>0</v>
      </c>
    </row>
    <row r="175" spans="1:16" ht="26.4" customHeight="1" x14ac:dyDescent="0.25">
      <c r="A175" s="97" t="s">
        <v>613</v>
      </c>
      <c r="B175" s="97"/>
      <c r="C175" s="97"/>
      <c r="D175" s="97"/>
      <c r="E175" s="97"/>
      <c r="F175" s="97"/>
      <c r="G175" s="97"/>
      <c r="H175" s="97"/>
      <c r="I175" s="97"/>
      <c r="J175" s="97"/>
      <c r="K175" s="97"/>
      <c r="L175" s="97"/>
      <c r="M175" s="97"/>
      <c r="N175" s="97"/>
      <c r="O175" s="97"/>
      <c r="P175" s="97"/>
    </row>
    <row r="177" spans="3:3" x14ac:dyDescent="0.25">
      <c r="C177" s="2" t="str">
        <f>Būvniec.koptāme!B20</f>
        <v xml:space="preserve">Sastādīja:                               </v>
      </c>
    </row>
    <row r="178" spans="3:3" x14ac:dyDescent="0.25">
      <c r="C178" s="2" t="str">
        <f>Būvniec.koptāme!B21</f>
        <v xml:space="preserve">Sertifikāta Nr. </v>
      </c>
    </row>
    <row r="180" spans="3:3" x14ac:dyDescent="0.25">
      <c r="C180" s="2" t="str">
        <f>Būvniec.koptāme!B23</f>
        <v xml:space="preserve">Tāme sastādīta 2023. gada </v>
      </c>
    </row>
    <row r="183" spans="3:3" x14ac:dyDescent="0.25">
      <c r="C183" s="2" t="str">
        <f>Būvniec.koptāme!B26</f>
        <v xml:space="preserve">Pārbaudīja:                              </v>
      </c>
    </row>
    <row r="184" spans="3:3" x14ac:dyDescent="0.25">
      <c r="C184" s="2" t="str">
        <f>Būvniec.koptāme!B27</f>
        <v>Sertifikāta Nr.</v>
      </c>
    </row>
  </sheetData>
  <mergeCells count="10">
    <mergeCell ref="A175:P175"/>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P30"/>
  <sheetViews>
    <sheetView topLeftCell="A16" zoomScale="90" zoomScaleNormal="90" zoomScaleSheetLayoutView="100" workbookViewId="0">
      <selection activeCell="F27" sqref="F27"/>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266</v>
      </c>
      <c r="B1" s="85"/>
      <c r="C1" s="85"/>
      <c r="D1" s="85"/>
      <c r="E1" s="85"/>
      <c r="F1" s="85"/>
      <c r="G1" s="85"/>
      <c r="H1" s="85"/>
      <c r="I1" s="85"/>
      <c r="J1" s="85"/>
      <c r="K1" s="85"/>
      <c r="L1" s="85"/>
      <c r="M1" s="85"/>
      <c r="N1" s="85"/>
      <c r="O1" s="85"/>
      <c r="P1" s="85"/>
    </row>
    <row r="2" spans="1:16" x14ac:dyDescent="0.25">
      <c r="A2" s="85" t="s">
        <v>49</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P19</f>
        <v>0</v>
      </c>
      <c r="P6" s="1" t="s">
        <v>19</v>
      </c>
    </row>
    <row r="7" spans="1:16" x14ac:dyDescent="0.25">
      <c r="A7" s="57" t="s">
        <v>579</v>
      </c>
    </row>
    <row r="8" spans="1:16" x14ac:dyDescent="0.25">
      <c r="A8" s="57" t="s">
        <v>586</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52</v>
      </c>
      <c r="D12" s="63"/>
      <c r="E12" s="54"/>
      <c r="F12" s="52"/>
      <c r="G12" s="52"/>
      <c r="H12" s="52"/>
      <c r="I12" s="52"/>
      <c r="J12" s="52"/>
      <c r="K12" s="94"/>
      <c r="L12" s="52"/>
      <c r="M12" s="52"/>
      <c r="N12" s="52"/>
      <c r="O12" s="52"/>
      <c r="P12" s="94"/>
    </row>
    <row r="13" spans="1:16" ht="26.4" x14ac:dyDescent="0.25">
      <c r="A13" s="53">
        <v>1</v>
      </c>
      <c r="B13" s="54"/>
      <c r="C13" s="56" t="s">
        <v>53</v>
      </c>
      <c r="D13" s="63" t="s">
        <v>37</v>
      </c>
      <c r="E13" s="54">
        <v>1</v>
      </c>
      <c r="F13" s="52"/>
      <c r="G13" s="52"/>
      <c r="H13" s="52">
        <f t="shared" ref="H13:H15" si="0">ROUND(F13*G13,2)</f>
        <v>0</v>
      </c>
      <c r="I13" s="52"/>
      <c r="J13" s="52"/>
      <c r="K13" s="94">
        <f t="shared" ref="K13:K15" si="1">ROUND(SUM(H13:J13),2)</f>
        <v>0</v>
      </c>
      <c r="L13" s="52">
        <f t="shared" ref="L13:L15" si="2">ROUND(E13*F13,2)</f>
        <v>0</v>
      </c>
      <c r="M13" s="52">
        <f t="shared" ref="M13:M15" si="3">ROUND(E13*H13,2)</f>
        <v>0</v>
      </c>
      <c r="N13" s="52">
        <f t="shared" ref="N13:N15" si="4">ROUND(E13*I13,2)</f>
        <v>0</v>
      </c>
      <c r="O13" s="52">
        <f t="shared" ref="O13:O15" si="5">ROUND(E13*J13,2)</f>
        <v>0</v>
      </c>
      <c r="P13" s="94">
        <f t="shared" ref="P13:P15" si="6">ROUND(SUM(M13:O13),2)</f>
        <v>0</v>
      </c>
    </row>
    <row r="14" spans="1:16" ht="122.25" customHeight="1" x14ac:dyDescent="0.25">
      <c r="A14" s="53">
        <v>2</v>
      </c>
      <c r="B14" s="54"/>
      <c r="C14" s="56" t="s">
        <v>54</v>
      </c>
      <c r="D14" s="63" t="s">
        <v>37</v>
      </c>
      <c r="E14" s="54">
        <v>2</v>
      </c>
      <c r="F14" s="52"/>
      <c r="G14" s="52"/>
      <c r="H14" s="52">
        <f t="shared" si="0"/>
        <v>0</v>
      </c>
      <c r="I14" s="52"/>
      <c r="J14" s="52"/>
      <c r="K14" s="94">
        <f t="shared" si="1"/>
        <v>0</v>
      </c>
      <c r="L14" s="52">
        <f t="shared" si="2"/>
        <v>0</v>
      </c>
      <c r="M14" s="52">
        <f t="shared" si="3"/>
        <v>0</v>
      </c>
      <c r="N14" s="52">
        <f t="shared" si="4"/>
        <v>0</v>
      </c>
      <c r="O14" s="52">
        <f t="shared" si="5"/>
        <v>0</v>
      </c>
      <c r="P14" s="94">
        <f t="shared" si="6"/>
        <v>0</v>
      </c>
    </row>
    <row r="15" spans="1:16" ht="39.6" x14ac:dyDescent="0.25">
      <c r="A15" s="53">
        <v>3</v>
      </c>
      <c r="B15" s="54"/>
      <c r="C15" s="56" t="s">
        <v>55</v>
      </c>
      <c r="D15" s="63" t="s">
        <v>37</v>
      </c>
      <c r="E15" s="54">
        <v>6</v>
      </c>
      <c r="F15" s="52"/>
      <c r="G15" s="52"/>
      <c r="H15" s="52">
        <f t="shared" si="0"/>
        <v>0</v>
      </c>
      <c r="I15" s="52"/>
      <c r="J15" s="52"/>
      <c r="K15" s="94">
        <f t="shared" si="1"/>
        <v>0</v>
      </c>
      <c r="L15" s="52">
        <f t="shared" si="2"/>
        <v>0</v>
      </c>
      <c r="M15" s="52">
        <f t="shared" si="3"/>
        <v>0</v>
      </c>
      <c r="N15" s="52">
        <f t="shared" si="4"/>
        <v>0</v>
      </c>
      <c r="O15" s="52">
        <f t="shared" si="5"/>
        <v>0</v>
      </c>
      <c r="P15" s="94">
        <f t="shared" si="6"/>
        <v>0</v>
      </c>
    </row>
    <row r="16" spans="1:16" ht="39.6" x14ac:dyDescent="0.25">
      <c r="A16" s="53">
        <v>4</v>
      </c>
      <c r="B16" s="54"/>
      <c r="C16" s="56" t="s">
        <v>56</v>
      </c>
      <c r="D16" s="63" t="s">
        <v>37</v>
      </c>
      <c r="E16" s="54">
        <v>12</v>
      </c>
      <c r="F16" s="52"/>
      <c r="G16" s="52"/>
      <c r="H16" s="52">
        <f t="shared" ref="H16:H18" si="7">ROUND(F16*G16,2)</f>
        <v>0</v>
      </c>
      <c r="I16" s="52"/>
      <c r="J16" s="52"/>
      <c r="K16" s="94">
        <f t="shared" ref="K16:K18" si="8">ROUND(SUM(H16:J16),2)</f>
        <v>0</v>
      </c>
      <c r="L16" s="52">
        <f t="shared" ref="L16:L18" si="9">ROUND(E16*F16,2)</f>
        <v>0</v>
      </c>
      <c r="M16" s="52">
        <f t="shared" ref="M16:M18" si="10">ROUND(E16*H16,2)</f>
        <v>0</v>
      </c>
      <c r="N16" s="52">
        <f t="shared" ref="N16:N18" si="11">ROUND(E16*I16,2)</f>
        <v>0</v>
      </c>
      <c r="O16" s="52">
        <f t="shared" ref="O16:O18" si="12">ROUND(E16*J16,2)</f>
        <v>0</v>
      </c>
      <c r="P16" s="94">
        <f t="shared" ref="P16:P18" si="13">ROUND(SUM(M16:O16),2)</f>
        <v>0</v>
      </c>
    </row>
    <row r="17" spans="1:16" ht="66" x14ac:dyDescent="0.25">
      <c r="A17" s="53">
        <v>5</v>
      </c>
      <c r="B17" s="54"/>
      <c r="C17" s="56" t="s">
        <v>57</v>
      </c>
      <c r="D17" s="63" t="s">
        <v>37</v>
      </c>
      <c r="E17" s="54">
        <v>3</v>
      </c>
      <c r="F17" s="52"/>
      <c r="G17" s="52"/>
      <c r="H17" s="52">
        <f t="shared" si="7"/>
        <v>0</v>
      </c>
      <c r="I17" s="52"/>
      <c r="J17" s="52"/>
      <c r="K17" s="94">
        <f t="shared" si="8"/>
        <v>0</v>
      </c>
      <c r="L17" s="52">
        <f t="shared" si="9"/>
        <v>0</v>
      </c>
      <c r="M17" s="52">
        <f t="shared" si="10"/>
        <v>0</v>
      </c>
      <c r="N17" s="52">
        <f t="shared" si="11"/>
        <v>0</v>
      </c>
      <c r="O17" s="52">
        <f t="shared" si="12"/>
        <v>0</v>
      </c>
      <c r="P17" s="94">
        <f t="shared" si="13"/>
        <v>0</v>
      </c>
    </row>
    <row r="18" spans="1:16" ht="39.6" x14ac:dyDescent="0.25">
      <c r="A18" s="53">
        <v>6</v>
      </c>
      <c r="B18" s="54"/>
      <c r="C18" s="56" t="s">
        <v>58</v>
      </c>
      <c r="D18" s="63" t="s">
        <v>37</v>
      </c>
      <c r="E18" s="54">
        <v>2</v>
      </c>
      <c r="F18" s="52"/>
      <c r="G18" s="52"/>
      <c r="H18" s="52">
        <f t="shared" si="7"/>
        <v>0</v>
      </c>
      <c r="I18" s="52"/>
      <c r="J18" s="52"/>
      <c r="K18" s="94">
        <f t="shared" si="8"/>
        <v>0</v>
      </c>
      <c r="L18" s="52">
        <f t="shared" si="9"/>
        <v>0</v>
      </c>
      <c r="M18" s="52">
        <f t="shared" si="10"/>
        <v>0</v>
      </c>
      <c r="N18" s="52">
        <f t="shared" si="11"/>
        <v>0</v>
      </c>
      <c r="O18" s="52">
        <f t="shared" si="12"/>
        <v>0</v>
      </c>
      <c r="P18" s="94">
        <f t="shared" si="13"/>
        <v>0</v>
      </c>
    </row>
    <row r="19" spans="1:16" ht="15.9" customHeight="1" x14ac:dyDescent="0.25">
      <c r="A19" s="44"/>
      <c r="B19" s="45"/>
      <c r="C19" s="46"/>
      <c r="D19" s="47"/>
      <c r="E19" s="48"/>
      <c r="F19" s="49"/>
      <c r="G19" s="49"/>
      <c r="H19" s="49"/>
      <c r="I19" s="49"/>
      <c r="J19" s="49"/>
      <c r="K19" s="50" t="s">
        <v>45</v>
      </c>
      <c r="L19" s="51">
        <f>SUBTOTAL(9,L12:L18)</f>
        <v>0</v>
      </c>
      <c r="M19" s="51">
        <f>SUBTOTAL(9,M12:M18)</f>
        <v>0</v>
      </c>
      <c r="N19" s="51">
        <f>SUBTOTAL(9,N12:N18)</f>
        <v>0</v>
      </c>
      <c r="O19" s="51">
        <f>SUBTOTAL(9,O12:O18)</f>
        <v>0</v>
      </c>
      <c r="P19" s="95">
        <f>SUBTOTAL(9,P12:P18)</f>
        <v>0</v>
      </c>
    </row>
    <row r="23" spans="1:16" x14ac:dyDescent="0.25">
      <c r="C23" s="2" t="str">
        <f>Būvniec.koptāme!B20</f>
        <v xml:space="preserve">Sastādīja:                               </v>
      </c>
    </row>
    <row r="24" spans="1:16" x14ac:dyDescent="0.25">
      <c r="C24" s="2" t="str">
        <f>Būvniec.koptāme!B21</f>
        <v xml:space="preserve">Sertifikāta Nr. </v>
      </c>
    </row>
    <row r="26" spans="1:16" x14ac:dyDescent="0.25">
      <c r="C26" s="2" t="str">
        <f>Būvniec.koptāme!B23</f>
        <v xml:space="preserve">Tāme sastādīta 2023. gada </v>
      </c>
    </row>
    <row r="29" spans="1:16" x14ac:dyDescent="0.25">
      <c r="C29" s="2" t="str">
        <f>Būvniec.koptāme!B26</f>
        <v xml:space="preserve">Pārbaudīja:                              </v>
      </c>
    </row>
    <row r="30" spans="1:16" x14ac:dyDescent="0.25">
      <c r="C30"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P26"/>
  <sheetViews>
    <sheetView topLeftCell="A4" zoomScale="90" zoomScaleNormal="90" zoomScaleSheetLayoutView="100" workbookViewId="0">
      <selection activeCell="J22" sqref="J2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267</v>
      </c>
      <c r="B1" s="85"/>
      <c r="C1" s="85"/>
      <c r="D1" s="85"/>
      <c r="E1" s="85"/>
      <c r="F1" s="85"/>
      <c r="G1" s="85"/>
      <c r="H1" s="85"/>
      <c r="I1" s="85"/>
      <c r="J1" s="85"/>
      <c r="K1" s="85"/>
      <c r="L1" s="85"/>
      <c r="M1" s="85"/>
      <c r="N1" s="85"/>
      <c r="O1" s="85"/>
      <c r="P1" s="85"/>
    </row>
    <row r="2" spans="1:16" x14ac:dyDescent="0.25">
      <c r="A2" s="85" t="s">
        <v>39</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P15</f>
        <v>0</v>
      </c>
      <c r="P6" s="1" t="s">
        <v>19</v>
      </c>
    </row>
    <row r="7" spans="1:16" x14ac:dyDescent="0.25">
      <c r="A7" s="57" t="s">
        <v>579</v>
      </c>
    </row>
    <row r="8" spans="1:16" x14ac:dyDescent="0.25">
      <c r="A8" s="57" t="s">
        <v>587</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46</v>
      </c>
      <c r="D12" s="63"/>
      <c r="E12" s="54"/>
      <c r="F12" s="52"/>
      <c r="G12" s="52"/>
      <c r="H12" s="52"/>
      <c r="I12" s="52"/>
      <c r="J12" s="52"/>
      <c r="K12" s="94"/>
      <c r="L12" s="52"/>
      <c r="M12" s="52"/>
      <c r="N12" s="52"/>
      <c r="O12" s="52"/>
      <c r="P12" s="94"/>
    </row>
    <row r="13" spans="1:16" x14ac:dyDescent="0.25">
      <c r="A13" s="53">
        <v>1</v>
      </c>
      <c r="B13" s="54"/>
      <c r="C13" s="56" t="s">
        <v>47</v>
      </c>
      <c r="D13" s="63" t="s">
        <v>37</v>
      </c>
      <c r="E13" s="54">
        <v>5</v>
      </c>
      <c r="F13" s="52"/>
      <c r="G13" s="52"/>
      <c r="H13" s="52">
        <f t="shared" ref="H13" si="0">ROUND(F13*G13,2)</f>
        <v>0</v>
      </c>
      <c r="I13" s="52"/>
      <c r="J13" s="52"/>
      <c r="K13" s="94">
        <f t="shared" ref="K13" si="1">ROUND(SUM(H13:J13),2)</f>
        <v>0</v>
      </c>
      <c r="L13" s="52">
        <f t="shared" ref="L13" si="2">ROUND(E13*F13,2)</f>
        <v>0</v>
      </c>
      <c r="M13" s="52">
        <f t="shared" ref="M13" si="3">ROUND(E13*H13,2)</f>
        <v>0</v>
      </c>
      <c r="N13" s="52">
        <f t="shared" ref="N13" si="4">ROUND(E13*I13,2)</f>
        <v>0</v>
      </c>
      <c r="O13" s="52">
        <f t="shared" ref="O13" si="5">ROUND(E13*J13,2)</f>
        <v>0</v>
      </c>
      <c r="P13" s="94">
        <f t="shared" ref="P13" si="6">ROUND(SUM(M13:O13),2)</f>
        <v>0</v>
      </c>
    </row>
    <row r="14" spans="1:16" ht="92.4" x14ac:dyDescent="0.25">
      <c r="A14" s="53">
        <v>2</v>
      </c>
      <c r="B14" s="54"/>
      <c r="C14" s="56" t="s">
        <v>48</v>
      </c>
      <c r="D14" s="63" t="s">
        <v>37</v>
      </c>
      <c r="E14" s="54">
        <v>11</v>
      </c>
      <c r="F14" s="52"/>
      <c r="G14" s="52"/>
      <c r="H14" s="52">
        <f t="shared" ref="H14" si="7">ROUND(F14*G14,2)</f>
        <v>0</v>
      </c>
      <c r="I14" s="52"/>
      <c r="J14" s="52"/>
      <c r="K14" s="94">
        <f t="shared" ref="K14" si="8">ROUND(SUM(H14:J14),2)</f>
        <v>0</v>
      </c>
      <c r="L14" s="52">
        <f t="shared" ref="L14" si="9">ROUND(E14*F14,2)</f>
        <v>0</v>
      </c>
      <c r="M14" s="52">
        <f t="shared" ref="M14" si="10">ROUND(E14*H14,2)</f>
        <v>0</v>
      </c>
      <c r="N14" s="52">
        <f t="shared" ref="N14" si="11">ROUND(E14*I14,2)</f>
        <v>0</v>
      </c>
      <c r="O14" s="52">
        <f t="shared" ref="O14" si="12">ROUND(E14*J14,2)</f>
        <v>0</v>
      </c>
      <c r="P14" s="94">
        <f t="shared" ref="P14" si="13">ROUND(SUM(M14:O14),2)</f>
        <v>0</v>
      </c>
    </row>
    <row r="15" spans="1:16" ht="15.9" customHeight="1" x14ac:dyDescent="0.25">
      <c r="A15" s="44"/>
      <c r="B15" s="45"/>
      <c r="C15" s="46"/>
      <c r="D15" s="47"/>
      <c r="E15" s="48"/>
      <c r="F15" s="49"/>
      <c r="G15" s="49"/>
      <c r="H15" s="49"/>
      <c r="I15" s="49"/>
      <c r="J15" s="49"/>
      <c r="K15" s="50" t="s">
        <v>45</v>
      </c>
      <c r="L15" s="51">
        <f>SUBTOTAL(9,L12:L14)</f>
        <v>0</v>
      </c>
      <c r="M15" s="51">
        <f>SUBTOTAL(9,M12:M14)</f>
        <v>0</v>
      </c>
      <c r="N15" s="51">
        <f>SUBTOTAL(9,N12:N14)</f>
        <v>0</v>
      </c>
      <c r="O15" s="51">
        <f>SUBTOTAL(9,O12:O14)</f>
        <v>0</v>
      </c>
      <c r="P15" s="95">
        <f>SUBTOTAL(9,P12:P14)</f>
        <v>0</v>
      </c>
    </row>
    <row r="19" spans="3:3" x14ac:dyDescent="0.25">
      <c r="C19" s="2" t="str">
        <f>Būvniec.koptāme!B20</f>
        <v xml:space="preserve">Sastādīja:                               </v>
      </c>
    </row>
    <row r="20" spans="3:3" x14ac:dyDescent="0.25">
      <c r="C20" s="2" t="str">
        <f>Būvniec.koptāme!B21</f>
        <v xml:space="preserve">Sertifikāta Nr. </v>
      </c>
    </row>
    <row r="22" spans="3:3" x14ac:dyDescent="0.25">
      <c r="C22" s="2" t="str">
        <f>Būvniec.koptāme!B23</f>
        <v xml:space="preserve">Tāme sastādīta 2023. gada </v>
      </c>
    </row>
    <row r="25" spans="3:3" x14ac:dyDescent="0.25">
      <c r="C25" s="2" t="str">
        <f>Būvniec.koptāme!B26</f>
        <v xml:space="preserve">Pārbaudīja:                              </v>
      </c>
    </row>
    <row r="26" spans="3:3" x14ac:dyDescent="0.25">
      <c r="C26"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P62"/>
  <sheetViews>
    <sheetView topLeftCell="A31" zoomScale="90" zoomScaleNormal="90" zoomScaleSheetLayoutView="100" workbookViewId="0">
      <selection activeCell="F58" sqref="F5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268</v>
      </c>
      <c r="B1" s="85"/>
      <c r="C1" s="85"/>
      <c r="D1" s="85"/>
      <c r="E1" s="85"/>
      <c r="F1" s="85"/>
      <c r="G1" s="85"/>
      <c r="H1" s="85"/>
      <c r="I1" s="85"/>
      <c r="J1" s="85"/>
      <c r="K1" s="85"/>
      <c r="L1" s="85"/>
      <c r="M1" s="85"/>
      <c r="N1" s="85"/>
      <c r="O1" s="85"/>
      <c r="P1" s="85"/>
    </row>
    <row r="2" spans="1:16" x14ac:dyDescent="0.25">
      <c r="A2" s="85" t="s">
        <v>61</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P51</f>
        <v>0</v>
      </c>
      <c r="P6" s="1" t="s">
        <v>19</v>
      </c>
    </row>
    <row r="7" spans="1:16" x14ac:dyDescent="0.25">
      <c r="A7" s="57" t="s">
        <v>579</v>
      </c>
    </row>
    <row r="8" spans="1:16" x14ac:dyDescent="0.25">
      <c r="A8" s="57" t="s">
        <v>588</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517</v>
      </c>
      <c r="D12" s="63"/>
      <c r="E12" s="54"/>
      <c r="F12" s="52"/>
      <c r="G12" s="52"/>
      <c r="H12" s="52"/>
      <c r="I12" s="52"/>
      <c r="J12" s="52"/>
      <c r="K12" s="94"/>
      <c r="L12" s="52"/>
      <c r="M12" s="52"/>
      <c r="N12" s="52"/>
      <c r="O12" s="52"/>
      <c r="P12" s="94"/>
    </row>
    <row r="13" spans="1:16" x14ac:dyDescent="0.25">
      <c r="A13" s="53">
        <v>1</v>
      </c>
      <c r="B13" s="54"/>
      <c r="C13" s="56" t="s">
        <v>421</v>
      </c>
      <c r="D13" s="63" t="s">
        <v>65</v>
      </c>
      <c r="E13" s="54">
        <v>2</v>
      </c>
      <c r="F13" s="52"/>
      <c r="G13" s="52"/>
      <c r="H13" s="52">
        <f t="shared" ref="H13:H40" si="0">ROUND(F13*G13,2)</f>
        <v>0</v>
      </c>
      <c r="I13" s="52"/>
      <c r="J13" s="52"/>
      <c r="K13" s="94">
        <f t="shared" ref="K13:K40" si="1">ROUND(SUM(H13:J13),2)</f>
        <v>0</v>
      </c>
      <c r="L13" s="52">
        <f t="shared" ref="L13:L40" si="2">ROUND(E13*F13,2)</f>
        <v>0</v>
      </c>
      <c r="M13" s="52">
        <f t="shared" ref="M13:M40" si="3">ROUND(E13*H13,2)</f>
        <v>0</v>
      </c>
      <c r="N13" s="52">
        <f t="shared" ref="N13:N40" si="4">ROUND(E13*I13,2)</f>
        <v>0</v>
      </c>
      <c r="O13" s="52">
        <f t="shared" ref="O13:O40" si="5">ROUND(E13*J13,2)</f>
        <v>0</v>
      </c>
      <c r="P13" s="94">
        <f t="shared" ref="P13:P40" si="6">ROUND(SUM(M13:O13),2)</f>
        <v>0</v>
      </c>
    </row>
    <row r="14" spans="1:16" ht="26.4" x14ac:dyDescent="0.25">
      <c r="A14" s="53">
        <f>A13+1</f>
        <v>2</v>
      </c>
      <c r="B14" s="54"/>
      <c r="C14" s="56" t="s">
        <v>422</v>
      </c>
      <c r="D14" s="63" t="s">
        <v>65</v>
      </c>
      <c r="E14" s="54">
        <v>1</v>
      </c>
      <c r="F14" s="52"/>
      <c r="G14" s="52"/>
      <c r="H14" s="52">
        <f t="shared" si="0"/>
        <v>0</v>
      </c>
      <c r="I14" s="52"/>
      <c r="J14" s="52"/>
      <c r="K14" s="94">
        <f t="shared" si="1"/>
        <v>0</v>
      </c>
      <c r="L14" s="52">
        <f t="shared" si="2"/>
        <v>0</v>
      </c>
      <c r="M14" s="52">
        <f t="shared" si="3"/>
        <v>0</v>
      </c>
      <c r="N14" s="52">
        <f t="shared" si="4"/>
        <v>0</v>
      </c>
      <c r="O14" s="52">
        <f t="shared" si="5"/>
        <v>0</v>
      </c>
      <c r="P14" s="94">
        <f t="shared" si="6"/>
        <v>0</v>
      </c>
    </row>
    <row r="15" spans="1:16" x14ac:dyDescent="0.25">
      <c r="A15" s="53">
        <f t="shared" ref="A15:A50" si="7">A14+1</f>
        <v>3</v>
      </c>
      <c r="B15" s="54"/>
      <c r="C15" s="56" t="s">
        <v>423</v>
      </c>
      <c r="D15" s="63" t="s">
        <v>65</v>
      </c>
      <c r="E15" s="54">
        <v>1</v>
      </c>
      <c r="F15" s="52"/>
      <c r="G15" s="52"/>
      <c r="H15" s="52">
        <f t="shared" si="0"/>
        <v>0</v>
      </c>
      <c r="I15" s="52"/>
      <c r="J15" s="52"/>
      <c r="K15" s="94">
        <f t="shared" si="1"/>
        <v>0</v>
      </c>
      <c r="L15" s="52">
        <f t="shared" si="2"/>
        <v>0</v>
      </c>
      <c r="M15" s="52">
        <f t="shared" si="3"/>
        <v>0</v>
      </c>
      <c r="N15" s="52">
        <f t="shared" si="4"/>
        <v>0</v>
      </c>
      <c r="O15" s="52">
        <f t="shared" si="5"/>
        <v>0</v>
      </c>
      <c r="P15" s="94">
        <f t="shared" si="6"/>
        <v>0</v>
      </c>
    </row>
    <row r="16" spans="1:16" ht="26.4" x14ac:dyDescent="0.25">
      <c r="A16" s="53">
        <f t="shared" si="7"/>
        <v>4</v>
      </c>
      <c r="B16" s="54"/>
      <c r="C16" s="56" t="s">
        <v>424</v>
      </c>
      <c r="D16" s="63" t="s">
        <v>37</v>
      </c>
      <c r="E16" s="54">
        <v>1</v>
      </c>
      <c r="F16" s="52"/>
      <c r="G16" s="52"/>
      <c r="H16" s="52">
        <f t="shared" si="0"/>
        <v>0</v>
      </c>
      <c r="I16" s="52"/>
      <c r="J16" s="52"/>
      <c r="K16" s="94">
        <f t="shared" si="1"/>
        <v>0</v>
      </c>
      <c r="L16" s="52">
        <f t="shared" si="2"/>
        <v>0</v>
      </c>
      <c r="M16" s="52">
        <f t="shared" si="3"/>
        <v>0</v>
      </c>
      <c r="N16" s="52">
        <f t="shared" si="4"/>
        <v>0</v>
      </c>
      <c r="O16" s="52">
        <f t="shared" si="5"/>
        <v>0</v>
      </c>
      <c r="P16" s="94">
        <f t="shared" si="6"/>
        <v>0</v>
      </c>
    </row>
    <row r="17" spans="1:16" x14ac:dyDescent="0.25">
      <c r="A17" s="53">
        <f t="shared" si="7"/>
        <v>5</v>
      </c>
      <c r="B17" s="54"/>
      <c r="C17" s="67" t="s">
        <v>425</v>
      </c>
      <c r="D17" s="63" t="s">
        <v>65</v>
      </c>
      <c r="E17" s="54">
        <v>1</v>
      </c>
      <c r="F17" s="52"/>
      <c r="G17" s="52"/>
      <c r="H17" s="52">
        <f t="shared" si="0"/>
        <v>0</v>
      </c>
      <c r="I17" s="52"/>
      <c r="J17" s="52"/>
      <c r="K17" s="94">
        <f t="shared" si="1"/>
        <v>0</v>
      </c>
      <c r="L17" s="52">
        <f t="shared" si="2"/>
        <v>0</v>
      </c>
      <c r="M17" s="52">
        <f t="shared" si="3"/>
        <v>0</v>
      </c>
      <c r="N17" s="52">
        <f t="shared" si="4"/>
        <v>0</v>
      </c>
      <c r="O17" s="52">
        <f t="shared" si="5"/>
        <v>0</v>
      </c>
      <c r="P17" s="94">
        <f t="shared" si="6"/>
        <v>0</v>
      </c>
    </row>
    <row r="18" spans="1:16" x14ac:dyDescent="0.25">
      <c r="A18" s="53">
        <f t="shared" si="7"/>
        <v>6</v>
      </c>
      <c r="B18" s="54"/>
      <c r="C18" s="56" t="s">
        <v>426</v>
      </c>
      <c r="D18" s="63" t="s">
        <v>65</v>
      </c>
      <c r="E18" s="54">
        <v>1</v>
      </c>
      <c r="F18" s="52"/>
      <c r="G18" s="52"/>
      <c r="H18" s="52">
        <f t="shared" si="0"/>
        <v>0</v>
      </c>
      <c r="I18" s="52"/>
      <c r="J18" s="52"/>
      <c r="K18" s="94">
        <f t="shared" si="1"/>
        <v>0</v>
      </c>
      <c r="L18" s="52">
        <f t="shared" si="2"/>
        <v>0</v>
      </c>
      <c r="M18" s="52">
        <f t="shared" si="3"/>
        <v>0</v>
      </c>
      <c r="N18" s="52">
        <f t="shared" si="4"/>
        <v>0</v>
      </c>
      <c r="O18" s="52">
        <f t="shared" si="5"/>
        <v>0</v>
      </c>
      <c r="P18" s="94">
        <f t="shared" si="6"/>
        <v>0</v>
      </c>
    </row>
    <row r="19" spans="1:16" x14ac:dyDescent="0.25">
      <c r="A19" s="53">
        <f t="shared" si="7"/>
        <v>7</v>
      </c>
      <c r="B19" s="54"/>
      <c r="C19" s="56" t="s">
        <v>427</v>
      </c>
      <c r="D19" s="63" t="s">
        <v>65</v>
      </c>
      <c r="E19" s="54">
        <v>1</v>
      </c>
      <c r="F19" s="52"/>
      <c r="G19" s="52"/>
      <c r="H19" s="52">
        <f t="shared" si="0"/>
        <v>0</v>
      </c>
      <c r="I19" s="52"/>
      <c r="J19" s="52"/>
      <c r="K19" s="94">
        <f t="shared" si="1"/>
        <v>0</v>
      </c>
      <c r="L19" s="52">
        <f t="shared" si="2"/>
        <v>0</v>
      </c>
      <c r="M19" s="52">
        <f t="shared" si="3"/>
        <v>0</v>
      </c>
      <c r="N19" s="52">
        <f t="shared" si="4"/>
        <v>0</v>
      </c>
      <c r="O19" s="52">
        <f t="shared" si="5"/>
        <v>0</v>
      </c>
      <c r="P19" s="94">
        <f t="shared" si="6"/>
        <v>0</v>
      </c>
    </row>
    <row r="20" spans="1:16" x14ac:dyDescent="0.25">
      <c r="A20" s="53">
        <f t="shared" si="7"/>
        <v>8</v>
      </c>
      <c r="B20" s="54"/>
      <c r="C20" s="56" t="s">
        <v>428</v>
      </c>
      <c r="D20" s="63" t="s">
        <v>66</v>
      </c>
      <c r="E20" s="54">
        <v>1</v>
      </c>
      <c r="F20" s="52"/>
      <c r="G20" s="52"/>
      <c r="H20" s="52">
        <f t="shared" si="0"/>
        <v>0</v>
      </c>
      <c r="I20" s="52"/>
      <c r="J20" s="52"/>
      <c r="K20" s="94">
        <f t="shared" si="1"/>
        <v>0</v>
      </c>
      <c r="L20" s="52">
        <f t="shared" si="2"/>
        <v>0</v>
      </c>
      <c r="M20" s="52">
        <f t="shared" si="3"/>
        <v>0</v>
      </c>
      <c r="N20" s="52">
        <f t="shared" si="4"/>
        <v>0</v>
      </c>
      <c r="O20" s="52">
        <f t="shared" si="5"/>
        <v>0</v>
      </c>
      <c r="P20" s="94">
        <f t="shared" si="6"/>
        <v>0</v>
      </c>
    </row>
    <row r="21" spans="1:16" x14ac:dyDescent="0.25">
      <c r="A21" s="53">
        <f t="shared" si="7"/>
        <v>9</v>
      </c>
      <c r="B21" s="54"/>
      <c r="C21" s="56" t="s">
        <v>421</v>
      </c>
      <c r="D21" s="63" t="s">
        <v>65</v>
      </c>
      <c r="E21" s="54">
        <v>2</v>
      </c>
      <c r="F21" s="52"/>
      <c r="G21" s="52"/>
      <c r="H21" s="52">
        <f t="shared" si="0"/>
        <v>0</v>
      </c>
      <c r="I21" s="52"/>
      <c r="J21" s="52"/>
      <c r="K21" s="94">
        <f t="shared" si="1"/>
        <v>0</v>
      </c>
      <c r="L21" s="52">
        <f t="shared" si="2"/>
        <v>0</v>
      </c>
      <c r="M21" s="52">
        <f t="shared" si="3"/>
        <v>0</v>
      </c>
      <c r="N21" s="52">
        <f t="shared" si="4"/>
        <v>0</v>
      </c>
      <c r="O21" s="52">
        <f t="shared" si="5"/>
        <v>0</v>
      </c>
      <c r="P21" s="94">
        <f t="shared" si="6"/>
        <v>0</v>
      </c>
    </row>
    <row r="22" spans="1:16" x14ac:dyDescent="0.25">
      <c r="A22" s="53">
        <f t="shared" si="7"/>
        <v>10</v>
      </c>
      <c r="B22" s="54"/>
      <c r="C22" s="56" t="s">
        <v>429</v>
      </c>
      <c r="D22" s="63" t="s">
        <v>65</v>
      </c>
      <c r="E22" s="54">
        <v>1</v>
      </c>
      <c r="F22" s="52"/>
      <c r="G22" s="52"/>
      <c r="H22" s="52">
        <f t="shared" si="0"/>
        <v>0</v>
      </c>
      <c r="I22" s="52"/>
      <c r="J22" s="52"/>
      <c r="K22" s="94">
        <f t="shared" si="1"/>
        <v>0</v>
      </c>
      <c r="L22" s="52">
        <f t="shared" si="2"/>
        <v>0</v>
      </c>
      <c r="M22" s="52">
        <f t="shared" si="3"/>
        <v>0</v>
      </c>
      <c r="N22" s="52">
        <f t="shared" si="4"/>
        <v>0</v>
      </c>
      <c r="O22" s="52">
        <f t="shared" si="5"/>
        <v>0</v>
      </c>
      <c r="P22" s="94">
        <f t="shared" si="6"/>
        <v>0</v>
      </c>
    </row>
    <row r="23" spans="1:16" ht="26.4" x14ac:dyDescent="0.25">
      <c r="A23" s="53">
        <f t="shared" si="7"/>
        <v>11</v>
      </c>
      <c r="B23" s="54"/>
      <c r="C23" s="56" t="s">
        <v>430</v>
      </c>
      <c r="D23" s="63" t="s">
        <v>66</v>
      </c>
      <c r="E23" s="54">
        <v>25</v>
      </c>
      <c r="F23" s="52"/>
      <c r="G23" s="52"/>
      <c r="H23" s="52">
        <f t="shared" si="0"/>
        <v>0</v>
      </c>
      <c r="I23" s="52"/>
      <c r="J23" s="52"/>
      <c r="K23" s="94">
        <f t="shared" si="1"/>
        <v>0</v>
      </c>
      <c r="L23" s="52">
        <f t="shared" si="2"/>
        <v>0</v>
      </c>
      <c r="M23" s="52">
        <f t="shared" si="3"/>
        <v>0</v>
      </c>
      <c r="N23" s="52">
        <f t="shared" si="4"/>
        <v>0</v>
      </c>
      <c r="O23" s="52">
        <f t="shared" si="5"/>
        <v>0</v>
      </c>
      <c r="P23" s="94">
        <f t="shared" si="6"/>
        <v>0</v>
      </c>
    </row>
    <row r="24" spans="1:16" ht="26.4" x14ac:dyDescent="0.25">
      <c r="A24" s="53">
        <f t="shared" si="7"/>
        <v>12</v>
      </c>
      <c r="B24" s="54"/>
      <c r="C24" s="56" t="s">
        <v>431</v>
      </c>
      <c r="D24" s="63" t="s">
        <v>66</v>
      </c>
      <c r="E24" s="54">
        <v>15</v>
      </c>
      <c r="F24" s="52"/>
      <c r="G24" s="52"/>
      <c r="H24" s="52">
        <f t="shared" si="0"/>
        <v>0</v>
      </c>
      <c r="I24" s="52"/>
      <c r="J24" s="52"/>
      <c r="K24" s="94">
        <f t="shared" si="1"/>
        <v>0</v>
      </c>
      <c r="L24" s="52">
        <f t="shared" si="2"/>
        <v>0</v>
      </c>
      <c r="M24" s="52">
        <f t="shared" si="3"/>
        <v>0</v>
      </c>
      <c r="N24" s="52">
        <f t="shared" si="4"/>
        <v>0</v>
      </c>
      <c r="O24" s="52">
        <f t="shared" si="5"/>
        <v>0</v>
      </c>
      <c r="P24" s="94">
        <f t="shared" si="6"/>
        <v>0</v>
      </c>
    </row>
    <row r="25" spans="1:16" x14ac:dyDescent="0.25">
      <c r="A25" s="53">
        <f t="shared" si="7"/>
        <v>13</v>
      </c>
      <c r="B25" s="54"/>
      <c r="C25" s="67" t="s">
        <v>432</v>
      </c>
      <c r="D25" s="63" t="s">
        <v>66</v>
      </c>
      <c r="E25" s="54">
        <v>25</v>
      </c>
      <c r="F25" s="52"/>
      <c r="G25" s="52"/>
      <c r="H25" s="52">
        <f t="shared" si="0"/>
        <v>0</v>
      </c>
      <c r="I25" s="52"/>
      <c r="J25" s="52"/>
      <c r="K25" s="94">
        <f t="shared" si="1"/>
        <v>0</v>
      </c>
      <c r="L25" s="52">
        <f t="shared" si="2"/>
        <v>0</v>
      </c>
      <c r="M25" s="52">
        <f t="shared" si="3"/>
        <v>0</v>
      </c>
      <c r="N25" s="52">
        <f t="shared" si="4"/>
        <v>0</v>
      </c>
      <c r="O25" s="52">
        <f t="shared" si="5"/>
        <v>0</v>
      </c>
      <c r="P25" s="94">
        <f t="shared" si="6"/>
        <v>0</v>
      </c>
    </row>
    <row r="26" spans="1:16" x14ac:dyDescent="0.25">
      <c r="A26" s="53">
        <f t="shared" si="7"/>
        <v>14</v>
      </c>
      <c r="B26" s="54"/>
      <c r="C26" s="67" t="s">
        <v>433</v>
      </c>
      <c r="D26" s="63" t="s">
        <v>66</v>
      </c>
      <c r="E26" s="54">
        <v>15</v>
      </c>
      <c r="F26" s="52"/>
      <c r="G26" s="52"/>
      <c r="H26" s="52">
        <f t="shared" si="0"/>
        <v>0</v>
      </c>
      <c r="I26" s="52"/>
      <c r="J26" s="52"/>
      <c r="K26" s="94">
        <f t="shared" si="1"/>
        <v>0</v>
      </c>
      <c r="L26" s="52">
        <f t="shared" si="2"/>
        <v>0</v>
      </c>
      <c r="M26" s="52">
        <f t="shared" si="3"/>
        <v>0</v>
      </c>
      <c r="N26" s="52">
        <f t="shared" si="4"/>
        <v>0</v>
      </c>
      <c r="O26" s="52">
        <f t="shared" si="5"/>
        <v>0</v>
      </c>
      <c r="P26" s="94">
        <f t="shared" si="6"/>
        <v>0</v>
      </c>
    </row>
    <row r="27" spans="1:16" x14ac:dyDescent="0.25">
      <c r="A27" s="53">
        <f t="shared" si="7"/>
        <v>15</v>
      </c>
      <c r="B27" s="54"/>
      <c r="C27" s="56" t="s">
        <v>63</v>
      </c>
      <c r="D27" s="63" t="s">
        <v>37</v>
      </c>
      <c r="E27" s="54">
        <v>1</v>
      </c>
      <c r="F27" s="52"/>
      <c r="G27" s="52"/>
      <c r="H27" s="52">
        <f t="shared" si="0"/>
        <v>0</v>
      </c>
      <c r="I27" s="52"/>
      <c r="J27" s="52"/>
      <c r="K27" s="94">
        <f t="shared" si="1"/>
        <v>0</v>
      </c>
      <c r="L27" s="52">
        <f t="shared" si="2"/>
        <v>0</v>
      </c>
      <c r="M27" s="52">
        <f t="shared" si="3"/>
        <v>0</v>
      </c>
      <c r="N27" s="52">
        <f t="shared" si="4"/>
        <v>0</v>
      </c>
      <c r="O27" s="52">
        <f t="shared" si="5"/>
        <v>0</v>
      </c>
      <c r="P27" s="94">
        <f t="shared" si="6"/>
        <v>0</v>
      </c>
    </row>
    <row r="28" spans="1:16" ht="26.4" x14ac:dyDescent="0.25">
      <c r="A28" s="53">
        <f t="shared" si="7"/>
        <v>16</v>
      </c>
      <c r="B28" s="54"/>
      <c r="C28" s="56" t="s">
        <v>434</v>
      </c>
      <c r="D28" s="63" t="s">
        <v>37</v>
      </c>
      <c r="E28" s="54">
        <v>1</v>
      </c>
      <c r="F28" s="52"/>
      <c r="G28" s="52"/>
      <c r="H28" s="52">
        <f t="shared" si="0"/>
        <v>0</v>
      </c>
      <c r="I28" s="52"/>
      <c r="J28" s="52"/>
      <c r="K28" s="94">
        <f t="shared" si="1"/>
        <v>0</v>
      </c>
      <c r="L28" s="52">
        <f t="shared" si="2"/>
        <v>0</v>
      </c>
      <c r="M28" s="52">
        <f t="shared" si="3"/>
        <v>0</v>
      </c>
      <c r="N28" s="52">
        <f t="shared" si="4"/>
        <v>0</v>
      </c>
      <c r="O28" s="52">
        <f t="shared" si="5"/>
        <v>0</v>
      </c>
      <c r="P28" s="94">
        <f t="shared" si="6"/>
        <v>0</v>
      </c>
    </row>
    <row r="29" spans="1:16" ht="26.4" x14ac:dyDescent="0.25">
      <c r="A29" s="53">
        <f t="shared" si="7"/>
        <v>17</v>
      </c>
      <c r="B29" s="54"/>
      <c r="C29" s="56" t="s">
        <v>435</v>
      </c>
      <c r="D29" s="63" t="s">
        <v>37</v>
      </c>
      <c r="E29" s="54">
        <v>1</v>
      </c>
      <c r="F29" s="52"/>
      <c r="G29" s="52"/>
      <c r="H29" s="52">
        <f t="shared" si="0"/>
        <v>0</v>
      </c>
      <c r="I29" s="52"/>
      <c r="J29" s="52"/>
      <c r="K29" s="94">
        <f t="shared" si="1"/>
        <v>0</v>
      </c>
      <c r="L29" s="52">
        <f t="shared" si="2"/>
        <v>0</v>
      </c>
      <c r="M29" s="52">
        <f t="shared" si="3"/>
        <v>0</v>
      </c>
      <c r="N29" s="52">
        <f t="shared" si="4"/>
        <v>0</v>
      </c>
      <c r="O29" s="52">
        <f t="shared" si="5"/>
        <v>0</v>
      </c>
      <c r="P29" s="94">
        <f t="shared" si="6"/>
        <v>0</v>
      </c>
    </row>
    <row r="30" spans="1:16" x14ac:dyDescent="0.25">
      <c r="A30" s="53">
        <f t="shared" si="7"/>
        <v>18</v>
      </c>
      <c r="B30" s="54"/>
      <c r="C30" s="56" t="s">
        <v>436</v>
      </c>
      <c r="D30" s="63" t="s">
        <v>37</v>
      </c>
      <c r="E30" s="54">
        <v>2</v>
      </c>
      <c r="F30" s="52"/>
      <c r="G30" s="52"/>
      <c r="H30" s="52">
        <f t="shared" si="0"/>
        <v>0</v>
      </c>
      <c r="I30" s="52"/>
      <c r="J30" s="52"/>
      <c r="K30" s="94">
        <f t="shared" si="1"/>
        <v>0</v>
      </c>
      <c r="L30" s="52">
        <f t="shared" si="2"/>
        <v>0</v>
      </c>
      <c r="M30" s="52">
        <f t="shared" si="3"/>
        <v>0</v>
      </c>
      <c r="N30" s="52">
        <f t="shared" si="4"/>
        <v>0</v>
      </c>
      <c r="O30" s="52">
        <f t="shared" si="5"/>
        <v>0</v>
      </c>
      <c r="P30" s="94">
        <f t="shared" si="6"/>
        <v>0</v>
      </c>
    </row>
    <row r="31" spans="1:16" x14ac:dyDescent="0.25">
      <c r="A31" s="53">
        <f t="shared" si="7"/>
        <v>19</v>
      </c>
      <c r="B31" s="54"/>
      <c r="C31" s="56" t="s">
        <v>437</v>
      </c>
      <c r="D31" s="63" t="s">
        <v>37</v>
      </c>
      <c r="E31" s="54">
        <v>2</v>
      </c>
      <c r="F31" s="52"/>
      <c r="G31" s="52"/>
      <c r="H31" s="52">
        <f t="shared" si="0"/>
        <v>0</v>
      </c>
      <c r="I31" s="52"/>
      <c r="J31" s="52"/>
      <c r="K31" s="94">
        <f t="shared" si="1"/>
        <v>0</v>
      </c>
      <c r="L31" s="52">
        <f t="shared" si="2"/>
        <v>0</v>
      </c>
      <c r="M31" s="52">
        <f t="shared" si="3"/>
        <v>0</v>
      </c>
      <c r="N31" s="52">
        <f t="shared" si="4"/>
        <v>0</v>
      </c>
      <c r="O31" s="52">
        <f t="shared" si="5"/>
        <v>0</v>
      </c>
      <c r="P31" s="94">
        <f t="shared" si="6"/>
        <v>0</v>
      </c>
    </row>
    <row r="32" spans="1:16" x14ac:dyDescent="0.25">
      <c r="A32" s="53">
        <f t="shared" si="7"/>
        <v>20</v>
      </c>
      <c r="B32" s="54"/>
      <c r="C32" s="56" t="s">
        <v>438</v>
      </c>
      <c r="D32" s="63" t="s">
        <v>37</v>
      </c>
      <c r="E32" s="54">
        <v>1</v>
      </c>
      <c r="F32" s="52"/>
      <c r="G32" s="52"/>
      <c r="H32" s="52">
        <f t="shared" si="0"/>
        <v>0</v>
      </c>
      <c r="I32" s="52"/>
      <c r="J32" s="52"/>
      <c r="K32" s="94">
        <f t="shared" si="1"/>
        <v>0</v>
      </c>
      <c r="L32" s="52">
        <f t="shared" si="2"/>
        <v>0</v>
      </c>
      <c r="M32" s="52">
        <f t="shared" si="3"/>
        <v>0</v>
      </c>
      <c r="N32" s="52">
        <f t="shared" si="4"/>
        <v>0</v>
      </c>
      <c r="O32" s="52">
        <f t="shared" si="5"/>
        <v>0</v>
      </c>
      <c r="P32" s="94">
        <f t="shared" si="6"/>
        <v>0</v>
      </c>
    </row>
    <row r="33" spans="1:16" x14ac:dyDescent="0.25">
      <c r="A33" s="53">
        <f t="shared" si="7"/>
        <v>21</v>
      </c>
      <c r="B33" s="54"/>
      <c r="C33" s="56" t="s">
        <v>64</v>
      </c>
      <c r="D33" s="63" t="s">
        <v>37</v>
      </c>
      <c r="E33" s="54">
        <v>1</v>
      </c>
      <c r="F33" s="52"/>
      <c r="G33" s="52"/>
      <c r="H33" s="52">
        <f t="shared" si="0"/>
        <v>0</v>
      </c>
      <c r="I33" s="52"/>
      <c r="J33" s="52"/>
      <c r="K33" s="94">
        <f t="shared" si="1"/>
        <v>0</v>
      </c>
      <c r="L33" s="52">
        <f t="shared" si="2"/>
        <v>0</v>
      </c>
      <c r="M33" s="52">
        <f t="shared" si="3"/>
        <v>0</v>
      </c>
      <c r="N33" s="52">
        <f t="shared" si="4"/>
        <v>0</v>
      </c>
      <c r="O33" s="52">
        <f t="shared" si="5"/>
        <v>0</v>
      </c>
      <c r="P33" s="94">
        <f t="shared" si="6"/>
        <v>0</v>
      </c>
    </row>
    <row r="34" spans="1:16" x14ac:dyDescent="0.25">
      <c r="A34" s="53">
        <f t="shared" si="7"/>
        <v>22</v>
      </c>
      <c r="B34" s="54"/>
      <c r="C34" s="56" t="s">
        <v>439</v>
      </c>
      <c r="D34" s="63" t="s">
        <v>37</v>
      </c>
      <c r="E34" s="54">
        <v>1</v>
      </c>
      <c r="F34" s="52"/>
      <c r="G34" s="52"/>
      <c r="H34" s="52">
        <f t="shared" si="0"/>
        <v>0</v>
      </c>
      <c r="I34" s="52"/>
      <c r="J34" s="52"/>
      <c r="K34" s="94">
        <f t="shared" si="1"/>
        <v>0</v>
      </c>
      <c r="L34" s="52">
        <f t="shared" si="2"/>
        <v>0</v>
      </c>
      <c r="M34" s="52">
        <f t="shared" si="3"/>
        <v>0</v>
      </c>
      <c r="N34" s="52">
        <f t="shared" si="4"/>
        <v>0</v>
      </c>
      <c r="O34" s="52">
        <f t="shared" si="5"/>
        <v>0</v>
      </c>
      <c r="P34" s="94">
        <f t="shared" si="6"/>
        <v>0</v>
      </c>
    </row>
    <row r="35" spans="1:16" x14ac:dyDescent="0.25">
      <c r="A35" s="53"/>
      <c r="B35" s="54"/>
      <c r="C35" s="55" t="s">
        <v>67</v>
      </c>
      <c r="D35" s="63"/>
      <c r="E35" s="54"/>
      <c r="F35" s="52"/>
      <c r="G35" s="52"/>
      <c r="H35" s="52"/>
      <c r="I35" s="52"/>
      <c r="J35" s="52"/>
      <c r="K35" s="94"/>
      <c r="L35" s="52"/>
      <c r="M35" s="52"/>
      <c r="N35" s="52"/>
      <c r="O35" s="52"/>
      <c r="P35" s="94"/>
    </row>
    <row r="36" spans="1:16" ht="26.4" x14ac:dyDescent="0.25">
      <c r="A36" s="53">
        <f>A34+1</f>
        <v>23</v>
      </c>
      <c r="B36" s="54"/>
      <c r="C36" s="56" t="s">
        <v>440</v>
      </c>
      <c r="D36" s="63" t="s">
        <v>66</v>
      </c>
      <c r="E36" s="54">
        <v>18</v>
      </c>
      <c r="F36" s="52"/>
      <c r="G36" s="52"/>
      <c r="H36" s="52">
        <f t="shared" si="0"/>
        <v>0</v>
      </c>
      <c r="I36" s="52"/>
      <c r="J36" s="52"/>
      <c r="K36" s="94">
        <f t="shared" si="1"/>
        <v>0</v>
      </c>
      <c r="L36" s="52">
        <f t="shared" si="2"/>
        <v>0</v>
      </c>
      <c r="M36" s="52">
        <f t="shared" si="3"/>
        <v>0</v>
      </c>
      <c r="N36" s="52">
        <f t="shared" si="4"/>
        <v>0</v>
      </c>
      <c r="O36" s="52">
        <f t="shared" si="5"/>
        <v>0</v>
      </c>
      <c r="P36" s="94">
        <f t="shared" si="6"/>
        <v>0</v>
      </c>
    </row>
    <row r="37" spans="1:16" ht="26.4" x14ac:dyDescent="0.25">
      <c r="A37" s="53">
        <f t="shared" si="7"/>
        <v>24</v>
      </c>
      <c r="B37" s="54"/>
      <c r="C37" s="56" t="s">
        <v>441</v>
      </c>
      <c r="D37" s="63" t="s">
        <v>66</v>
      </c>
      <c r="E37" s="54">
        <v>5</v>
      </c>
      <c r="F37" s="52"/>
      <c r="G37" s="52"/>
      <c r="H37" s="52">
        <f t="shared" si="0"/>
        <v>0</v>
      </c>
      <c r="I37" s="52"/>
      <c r="J37" s="52"/>
      <c r="K37" s="94">
        <f t="shared" si="1"/>
        <v>0</v>
      </c>
      <c r="L37" s="52">
        <f t="shared" si="2"/>
        <v>0</v>
      </c>
      <c r="M37" s="52">
        <f t="shared" si="3"/>
        <v>0</v>
      </c>
      <c r="N37" s="52">
        <f t="shared" si="4"/>
        <v>0</v>
      </c>
      <c r="O37" s="52">
        <f t="shared" si="5"/>
        <v>0</v>
      </c>
      <c r="P37" s="94">
        <f t="shared" si="6"/>
        <v>0</v>
      </c>
    </row>
    <row r="38" spans="1:16" x14ac:dyDescent="0.25">
      <c r="A38" s="53">
        <f t="shared" si="7"/>
        <v>25</v>
      </c>
      <c r="B38" s="54"/>
      <c r="C38" s="56" t="s">
        <v>442</v>
      </c>
      <c r="D38" s="63" t="s">
        <v>65</v>
      </c>
      <c r="E38" s="54">
        <v>3</v>
      </c>
      <c r="F38" s="52"/>
      <c r="G38" s="52"/>
      <c r="H38" s="52">
        <f t="shared" si="0"/>
        <v>0</v>
      </c>
      <c r="I38" s="52"/>
      <c r="J38" s="52"/>
      <c r="K38" s="94">
        <f t="shared" si="1"/>
        <v>0</v>
      </c>
      <c r="L38" s="52">
        <f t="shared" si="2"/>
        <v>0</v>
      </c>
      <c r="M38" s="52">
        <f t="shared" si="3"/>
        <v>0</v>
      </c>
      <c r="N38" s="52">
        <f t="shared" si="4"/>
        <v>0</v>
      </c>
      <c r="O38" s="52">
        <f t="shared" si="5"/>
        <v>0</v>
      </c>
      <c r="P38" s="94">
        <f t="shared" si="6"/>
        <v>0</v>
      </c>
    </row>
    <row r="39" spans="1:16" ht="26.4" x14ac:dyDescent="0.25">
      <c r="A39" s="53">
        <f t="shared" si="7"/>
        <v>26</v>
      </c>
      <c r="B39" s="54"/>
      <c r="C39" s="56" t="s">
        <v>443</v>
      </c>
      <c r="D39" s="63" t="s">
        <v>37</v>
      </c>
      <c r="E39" s="54">
        <v>1</v>
      </c>
      <c r="F39" s="52"/>
      <c r="G39" s="52"/>
      <c r="H39" s="52">
        <f t="shared" si="0"/>
        <v>0</v>
      </c>
      <c r="I39" s="52"/>
      <c r="J39" s="52"/>
      <c r="K39" s="94">
        <f t="shared" si="1"/>
        <v>0</v>
      </c>
      <c r="L39" s="52">
        <f t="shared" si="2"/>
        <v>0</v>
      </c>
      <c r="M39" s="52">
        <f t="shared" si="3"/>
        <v>0</v>
      </c>
      <c r="N39" s="52">
        <f t="shared" si="4"/>
        <v>0</v>
      </c>
      <c r="O39" s="52">
        <f t="shared" si="5"/>
        <v>0</v>
      </c>
      <c r="P39" s="94">
        <f t="shared" si="6"/>
        <v>0</v>
      </c>
    </row>
    <row r="40" spans="1:16" x14ac:dyDescent="0.25">
      <c r="A40" s="53">
        <f t="shared" si="7"/>
        <v>27</v>
      </c>
      <c r="B40" s="54"/>
      <c r="C40" s="56" t="s">
        <v>436</v>
      </c>
      <c r="D40" s="63" t="s">
        <v>37</v>
      </c>
      <c r="E40" s="54">
        <v>2</v>
      </c>
      <c r="F40" s="52"/>
      <c r="G40" s="52"/>
      <c r="H40" s="52">
        <f t="shared" si="0"/>
        <v>0</v>
      </c>
      <c r="I40" s="52"/>
      <c r="J40" s="52"/>
      <c r="K40" s="94">
        <f t="shared" si="1"/>
        <v>0</v>
      </c>
      <c r="L40" s="52">
        <f t="shared" si="2"/>
        <v>0</v>
      </c>
      <c r="M40" s="52">
        <f t="shared" si="3"/>
        <v>0</v>
      </c>
      <c r="N40" s="52">
        <f t="shared" si="4"/>
        <v>0</v>
      </c>
      <c r="O40" s="52">
        <f t="shared" si="5"/>
        <v>0</v>
      </c>
      <c r="P40" s="94">
        <f t="shared" si="6"/>
        <v>0</v>
      </c>
    </row>
    <row r="41" spans="1:16" x14ac:dyDescent="0.25">
      <c r="A41" s="53">
        <f t="shared" si="7"/>
        <v>28</v>
      </c>
      <c r="B41" s="54"/>
      <c r="C41" s="56" t="s">
        <v>437</v>
      </c>
      <c r="D41" s="63" t="s">
        <v>37</v>
      </c>
      <c r="E41" s="54">
        <v>2</v>
      </c>
      <c r="F41" s="52"/>
      <c r="G41" s="52"/>
      <c r="H41" s="52">
        <f t="shared" ref="H41:H50" si="8">ROUND(F41*G41,2)</f>
        <v>0</v>
      </c>
      <c r="I41" s="52"/>
      <c r="J41" s="52"/>
      <c r="K41" s="94">
        <f t="shared" ref="K41:K50" si="9">ROUND(SUM(H41:J41),2)</f>
        <v>0</v>
      </c>
      <c r="L41" s="52">
        <f t="shared" ref="L41:L50" si="10">ROUND(E41*F41,2)</f>
        <v>0</v>
      </c>
      <c r="M41" s="52">
        <f t="shared" ref="M41:M50" si="11">ROUND(E41*H41,2)</f>
        <v>0</v>
      </c>
      <c r="N41" s="52">
        <f t="shared" ref="N41:N50" si="12">ROUND(E41*I41,2)</f>
        <v>0</v>
      </c>
      <c r="O41" s="52">
        <f t="shared" ref="O41:O50" si="13">ROUND(E41*J41,2)</f>
        <v>0</v>
      </c>
      <c r="P41" s="94">
        <f t="shared" ref="P41:P50" si="14">ROUND(SUM(M41:O41),2)</f>
        <v>0</v>
      </c>
    </row>
    <row r="42" spans="1:16" ht="26.4" x14ac:dyDescent="0.25">
      <c r="A42" s="53">
        <f t="shared" si="7"/>
        <v>29</v>
      </c>
      <c r="B42" s="54"/>
      <c r="C42" s="56" t="s">
        <v>444</v>
      </c>
      <c r="D42" s="63" t="s">
        <v>37</v>
      </c>
      <c r="E42" s="54">
        <v>1</v>
      </c>
      <c r="F42" s="52"/>
      <c r="G42" s="52"/>
      <c r="H42" s="52">
        <f t="shared" si="8"/>
        <v>0</v>
      </c>
      <c r="I42" s="52"/>
      <c r="J42" s="52"/>
      <c r="K42" s="94">
        <f t="shared" si="9"/>
        <v>0</v>
      </c>
      <c r="L42" s="52">
        <f t="shared" si="10"/>
        <v>0</v>
      </c>
      <c r="M42" s="52">
        <f t="shared" si="11"/>
        <v>0</v>
      </c>
      <c r="N42" s="52">
        <f t="shared" si="12"/>
        <v>0</v>
      </c>
      <c r="O42" s="52">
        <f t="shared" si="13"/>
        <v>0</v>
      </c>
      <c r="P42" s="94">
        <f t="shared" si="14"/>
        <v>0</v>
      </c>
    </row>
    <row r="43" spans="1:16" x14ac:dyDescent="0.25">
      <c r="A43" s="53">
        <f t="shared" si="7"/>
        <v>30</v>
      </c>
      <c r="B43" s="54"/>
      <c r="C43" s="56" t="s">
        <v>445</v>
      </c>
      <c r="D43" s="63" t="s">
        <v>37</v>
      </c>
      <c r="E43" s="54">
        <v>1</v>
      </c>
      <c r="F43" s="52"/>
      <c r="G43" s="52"/>
      <c r="H43" s="52">
        <f t="shared" si="8"/>
        <v>0</v>
      </c>
      <c r="I43" s="52"/>
      <c r="J43" s="52"/>
      <c r="K43" s="94">
        <f t="shared" si="9"/>
        <v>0</v>
      </c>
      <c r="L43" s="52">
        <f t="shared" si="10"/>
        <v>0</v>
      </c>
      <c r="M43" s="52">
        <f t="shared" si="11"/>
        <v>0</v>
      </c>
      <c r="N43" s="52">
        <f t="shared" si="12"/>
        <v>0</v>
      </c>
      <c r="O43" s="52">
        <f t="shared" si="13"/>
        <v>0</v>
      </c>
      <c r="P43" s="94">
        <f t="shared" si="14"/>
        <v>0</v>
      </c>
    </row>
    <row r="44" spans="1:16" ht="26.4" x14ac:dyDescent="0.25">
      <c r="A44" s="53">
        <f t="shared" si="7"/>
        <v>31</v>
      </c>
      <c r="B44" s="54"/>
      <c r="C44" s="56" t="s">
        <v>434</v>
      </c>
      <c r="D44" s="63" t="s">
        <v>37</v>
      </c>
      <c r="E44" s="54">
        <v>1</v>
      </c>
      <c r="F44" s="52"/>
      <c r="G44" s="52"/>
      <c r="H44" s="52">
        <f t="shared" si="8"/>
        <v>0</v>
      </c>
      <c r="I44" s="52"/>
      <c r="J44" s="52"/>
      <c r="K44" s="94">
        <f t="shared" si="9"/>
        <v>0</v>
      </c>
      <c r="L44" s="52">
        <f t="shared" si="10"/>
        <v>0</v>
      </c>
      <c r="M44" s="52">
        <f t="shared" si="11"/>
        <v>0</v>
      </c>
      <c r="N44" s="52">
        <f t="shared" si="12"/>
        <v>0</v>
      </c>
      <c r="O44" s="52">
        <f t="shared" si="13"/>
        <v>0</v>
      </c>
      <c r="P44" s="94">
        <f t="shared" si="14"/>
        <v>0</v>
      </c>
    </row>
    <row r="45" spans="1:16" x14ac:dyDescent="0.25">
      <c r="A45" s="53">
        <f t="shared" si="7"/>
        <v>32</v>
      </c>
      <c r="B45" s="54"/>
      <c r="C45" s="56" t="s">
        <v>64</v>
      </c>
      <c r="D45" s="63" t="s">
        <v>37</v>
      </c>
      <c r="E45" s="54">
        <v>1</v>
      </c>
      <c r="F45" s="52"/>
      <c r="G45" s="52"/>
      <c r="H45" s="52">
        <f t="shared" si="8"/>
        <v>0</v>
      </c>
      <c r="I45" s="52"/>
      <c r="J45" s="52"/>
      <c r="K45" s="94">
        <f t="shared" si="9"/>
        <v>0</v>
      </c>
      <c r="L45" s="52">
        <f t="shared" si="10"/>
        <v>0</v>
      </c>
      <c r="M45" s="52">
        <f t="shared" si="11"/>
        <v>0</v>
      </c>
      <c r="N45" s="52">
        <f t="shared" si="12"/>
        <v>0</v>
      </c>
      <c r="O45" s="52">
        <f t="shared" si="13"/>
        <v>0</v>
      </c>
      <c r="P45" s="94">
        <f t="shared" si="14"/>
        <v>0</v>
      </c>
    </row>
    <row r="46" spans="1:16" x14ac:dyDescent="0.25">
      <c r="A46" s="53">
        <f t="shared" si="7"/>
        <v>33</v>
      </c>
      <c r="B46" s="54"/>
      <c r="C46" s="56" t="s">
        <v>63</v>
      </c>
      <c r="D46" s="63" t="s">
        <v>37</v>
      </c>
      <c r="E46" s="54">
        <v>1</v>
      </c>
      <c r="F46" s="52"/>
      <c r="G46" s="52"/>
      <c r="H46" s="52">
        <f t="shared" si="8"/>
        <v>0</v>
      </c>
      <c r="I46" s="52"/>
      <c r="J46" s="52"/>
      <c r="K46" s="94">
        <f t="shared" si="9"/>
        <v>0</v>
      </c>
      <c r="L46" s="52">
        <f t="shared" si="10"/>
        <v>0</v>
      </c>
      <c r="M46" s="52">
        <f t="shared" si="11"/>
        <v>0</v>
      </c>
      <c r="N46" s="52">
        <f t="shared" si="12"/>
        <v>0</v>
      </c>
      <c r="O46" s="52">
        <f t="shared" si="13"/>
        <v>0</v>
      </c>
      <c r="P46" s="94">
        <f t="shared" si="14"/>
        <v>0</v>
      </c>
    </row>
    <row r="47" spans="1:16" x14ac:dyDescent="0.25">
      <c r="A47" s="53"/>
      <c r="B47" s="54"/>
      <c r="C47" s="55" t="s">
        <v>68</v>
      </c>
      <c r="D47" s="63"/>
      <c r="E47" s="54"/>
      <c r="F47" s="52"/>
      <c r="G47" s="52"/>
      <c r="H47" s="52"/>
      <c r="I47" s="52"/>
      <c r="J47" s="52"/>
      <c r="K47" s="94"/>
      <c r="L47" s="52"/>
      <c r="M47" s="52"/>
      <c r="N47" s="52"/>
      <c r="O47" s="52"/>
      <c r="P47" s="94"/>
    </row>
    <row r="48" spans="1:16" ht="26.4" x14ac:dyDescent="0.25">
      <c r="A48" s="53">
        <f>A46+1</f>
        <v>34</v>
      </c>
      <c r="B48" s="54"/>
      <c r="C48" s="56" t="s">
        <v>446</v>
      </c>
      <c r="D48" s="63" t="s">
        <v>37</v>
      </c>
      <c r="E48" s="54">
        <v>2</v>
      </c>
      <c r="F48" s="52"/>
      <c r="G48" s="52"/>
      <c r="H48" s="52">
        <f t="shared" si="8"/>
        <v>0</v>
      </c>
      <c r="I48" s="52"/>
      <c r="J48" s="52"/>
      <c r="K48" s="94">
        <f t="shared" si="9"/>
        <v>0</v>
      </c>
      <c r="L48" s="52">
        <f t="shared" si="10"/>
        <v>0</v>
      </c>
      <c r="M48" s="52">
        <f t="shared" si="11"/>
        <v>0</v>
      </c>
      <c r="N48" s="52">
        <f t="shared" si="12"/>
        <v>0</v>
      </c>
      <c r="O48" s="52">
        <f t="shared" si="13"/>
        <v>0</v>
      </c>
      <c r="P48" s="94">
        <f t="shared" si="14"/>
        <v>0</v>
      </c>
    </row>
    <row r="49" spans="1:16" ht="26.4" x14ac:dyDescent="0.25">
      <c r="A49" s="53">
        <f t="shared" si="7"/>
        <v>35</v>
      </c>
      <c r="B49" s="54"/>
      <c r="C49" s="56" t="s">
        <v>447</v>
      </c>
      <c r="D49" s="63" t="s">
        <v>66</v>
      </c>
      <c r="E49" s="54">
        <v>2</v>
      </c>
      <c r="F49" s="52"/>
      <c r="G49" s="52"/>
      <c r="H49" s="52">
        <f t="shared" si="8"/>
        <v>0</v>
      </c>
      <c r="I49" s="52"/>
      <c r="J49" s="52"/>
      <c r="K49" s="94">
        <f t="shared" si="9"/>
        <v>0</v>
      </c>
      <c r="L49" s="52">
        <f t="shared" si="10"/>
        <v>0</v>
      </c>
      <c r="M49" s="52">
        <f t="shared" si="11"/>
        <v>0</v>
      </c>
      <c r="N49" s="52">
        <f t="shared" si="12"/>
        <v>0</v>
      </c>
      <c r="O49" s="52">
        <f t="shared" si="13"/>
        <v>0</v>
      </c>
      <c r="P49" s="94">
        <f t="shared" si="14"/>
        <v>0</v>
      </c>
    </row>
    <row r="50" spans="1:16" x14ac:dyDescent="0.25">
      <c r="A50" s="53">
        <f t="shared" si="7"/>
        <v>36</v>
      </c>
      <c r="B50" s="54"/>
      <c r="C50" s="56" t="s">
        <v>544</v>
      </c>
      <c r="D50" s="63" t="s">
        <v>65</v>
      </c>
      <c r="E50" s="54">
        <v>1</v>
      </c>
      <c r="F50" s="52"/>
      <c r="G50" s="52"/>
      <c r="H50" s="52">
        <f t="shared" si="8"/>
        <v>0</v>
      </c>
      <c r="I50" s="52"/>
      <c r="J50" s="52"/>
      <c r="K50" s="94">
        <f t="shared" si="9"/>
        <v>0</v>
      </c>
      <c r="L50" s="52">
        <f t="shared" si="10"/>
        <v>0</v>
      </c>
      <c r="M50" s="52">
        <f t="shared" si="11"/>
        <v>0</v>
      </c>
      <c r="N50" s="52">
        <f t="shared" si="12"/>
        <v>0</v>
      </c>
      <c r="O50" s="52">
        <f t="shared" si="13"/>
        <v>0</v>
      </c>
      <c r="P50" s="94">
        <f t="shared" si="14"/>
        <v>0</v>
      </c>
    </row>
    <row r="51" spans="1:16" ht="15.9" customHeight="1" x14ac:dyDescent="0.25">
      <c r="A51" s="44"/>
      <c r="B51" s="45"/>
      <c r="C51" s="46"/>
      <c r="D51" s="47"/>
      <c r="E51" s="48"/>
      <c r="F51" s="49"/>
      <c r="G51" s="49"/>
      <c r="H51" s="49"/>
      <c r="I51" s="49"/>
      <c r="J51" s="49"/>
      <c r="K51" s="50" t="s">
        <v>45</v>
      </c>
      <c r="L51" s="51">
        <f>SUBTOTAL(9,L12:L50)</f>
        <v>0</v>
      </c>
      <c r="M51" s="51">
        <f>SUBTOTAL(9,M12:M50)</f>
        <v>0</v>
      </c>
      <c r="N51" s="51">
        <f>SUBTOTAL(9,N12:N50)</f>
        <v>0</v>
      </c>
      <c r="O51" s="51">
        <f>SUBTOTAL(9,O12:O50)</f>
        <v>0</v>
      </c>
      <c r="P51" s="95">
        <f>SUBTOTAL(9,P12:P50)</f>
        <v>0</v>
      </c>
    </row>
    <row r="55" spans="1:16" x14ac:dyDescent="0.25">
      <c r="C55" s="2" t="str">
        <f>Būvniec.koptāme!B20</f>
        <v xml:space="preserve">Sastādīja:                               </v>
      </c>
    </row>
    <row r="56" spans="1:16" x14ac:dyDescent="0.25">
      <c r="C56" s="2" t="str">
        <f>Būvniec.koptāme!B21</f>
        <v xml:space="preserve">Sertifikāta Nr. </v>
      </c>
    </row>
    <row r="58" spans="1:16" x14ac:dyDescent="0.25">
      <c r="C58" s="2" t="str">
        <f>Būvniec.koptāme!B23</f>
        <v xml:space="preserve">Tāme sastādīta 2023. gada </v>
      </c>
    </row>
    <row r="61" spans="1:16" x14ac:dyDescent="0.25">
      <c r="C61" s="2" t="str">
        <f>Būvniec.koptāme!B26</f>
        <v xml:space="preserve">Pārbaudīja:                              </v>
      </c>
    </row>
    <row r="62" spans="1:16" x14ac:dyDescent="0.25">
      <c r="C62"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P49"/>
  <sheetViews>
    <sheetView topLeftCell="A22" zoomScale="90" zoomScaleNormal="90" zoomScaleSheetLayoutView="100" workbookViewId="0">
      <selection activeCell="F44" sqref="F44"/>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269</v>
      </c>
      <c r="B1" s="85"/>
      <c r="C1" s="85"/>
      <c r="D1" s="85"/>
      <c r="E1" s="85"/>
      <c r="F1" s="85"/>
      <c r="G1" s="85"/>
      <c r="H1" s="85"/>
      <c r="I1" s="85"/>
      <c r="J1" s="85"/>
      <c r="K1" s="85"/>
      <c r="L1" s="85"/>
      <c r="M1" s="85"/>
      <c r="N1" s="85"/>
      <c r="O1" s="85"/>
      <c r="P1" s="85"/>
    </row>
    <row r="2" spans="1:16" x14ac:dyDescent="0.25">
      <c r="A2" s="85" t="s">
        <v>79</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P38</f>
        <v>0</v>
      </c>
      <c r="P6" s="1" t="s">
        <v>19</v>
      </c>
    </row>
    <row r="7" spans="1:16" x14ac:dyDescent="0.25">
      <c r="A7" s="57" t="s">
        <v>579</v>
      </c>
    </row>
    <row r="8" spans="1:16" x14ac:dyDescent="0.25">
      <c r="A8" s="57" t="s">
        <v>589</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78</v>
      </c>
      <c r="D12" s="63"/>
      <c r="E12" s="54"/>
      <c r="F12" s="52"/>
      <c r="G12" s="52"/>
      <c r="H12" s="52"/>
      <c r="I12" s="52"/>
      <c r="J12" s="52"/>
      <c r="K12" s="94"/>
      <c r="L12" s="52"/>
      <c r="M12" s="52"/>
      <c r="N12" s="52"/>
      <c r="O12" s="52"/>
      <c r="P12" s="94"/>
    </row>
    <row r="13" spans="1:16" ht="39.6" x14ac:dyDescent="0.25">
      <c r="A13" s="53">
        <v>1</v>
      </c>
      <c r="B13" s="54"/>
      <c r="C13" s="56" t="s">
        <v>448</v>
      </c>
      <c r="D13" s="63" t="s">
        <v>65</v>
      </c>
      <c r="E13" s="54">
        <v>1</v>
      </c>
      <c r="F13" s="52"/>
      <c r="G13" s="52"/>
      <c r="H13" s="52">
        <f t="shared" ref="H13:H19" si="0">ROUND(F13*G13,2)</f>
        <v>0</v>
      </c>
      <c r="I13" s="52"/>
      <c r="J13" s="52"/>
      <c r="K13" s="94">
        <f t="shared" ref="K13:K19" si="1">ROUND(SUM(H13:J13),2)</f>
        <v>0</v>
      </c>
      <c r="L13" s="52">
        <f t="shared" ref="L13:L19" si="2">ROUND(E13*F13,2)</f>
        <v>0</v>
      </c>
      <c r="M13" s="52">
        <f t="shared" ref="M13:M19" si="3">ROUND(E13*H13,2)</f>
        <v>0</v>
      </c>
      <c r="N13" s="52">
        <f t="shared" ref="N13:N19" si="4">ROUND(E13*I13,2)</f>
        <v>0</v>
      </c>
      <c r="O13" s="52">
        <f t="shared" ref="O13:O19" si="5">ROUND(E13*J13,2)</f>
        <v>0</v>
      </c>
      <c r="P13" s="94">
        <f t="shared" ref="P13:P19" si="6">ROUND(SUM(M13:O13),2)</f>
        <v>0</v>
      </c>
    </row>
    <row r="14" spans="1:16" ht="39.6" x14ac:dyDescent="0.25">
      <c r="A14" s="53">
        <f>A13+1</f>
        <v>2</v>
      </c>
      <c r="B14" s="54"/>
      <c r="C14" s="56" t="s">
        <v>449</v>
      </c>
      <c r="D14" s="63" t="s">
        <v>65</v>
      </c>
      <c r="E14" s="54">
        <v>1</v>
      </c>
      <c r="F14" s="52"/>
      <c r="G14" s="52"/>
      <c r="H14" s="52">
        <f t="shared" si="0"/>
        <v>0</v>
      </c>
      <c r="I14" s="52"/>
      <c r="J14" s="52"/>
      <c r="K14" s="94">
        <f t="shared" si="1"/>
        <v>0</v>
      </c>
      <c r="L14" s="52">
        <f t="shared" si="2"/>
        <v>0</v>
      </c>
      <c r="M14" s="52">
        <f t="shared" si="3"/>
        <v>0</v>
      </c>
      <c r="N14" s="52">
        <f t="shared" si="4"/>
        <v>0</v>
      </c>
      <c r="O14" s="52">
        <f t="shared" si="5"/>
        <v>0</v>
      </c>
      <c r="P14" s="94">
        <f t="shared" si="6"/>
        <v>0</v>
      </c>
    </row>
    <row r="15" spans="1:16" ht="26.4" x14ac:dyDescent="0.25">
      <c r="A15" s="53">
        <f t="shared" ref="A15:A37" si="7">A14+1</f>
        <v>3</v>
      </c>
      <c r="B15" s="54"/>
      <c r="C15" s="56" t="s">
        <v>450</v>
      </c>
      <c r="D15" s="63" t="s">
        <v>65</v>
      </c>
      <c r="E15" s="54">
        <v>1</v>
      </c>
      <c r="F15" s="52"/>
      <c r="G15" s="52"/>
      <c r="H15" s="52">
        <f t="shared" si="0"/>
        <v>0</v>
      </c>
      <c r="I15" s="52"/>
      <c r="J15" s="52"/>
      <c r="K15" s="94">
        <f t="shared" si="1"/>
        <v>0</v>
      </c>
      <c r="L15" s="52">
        <f t="shared" si="2"/>
        <v>0</v>
      </c>
      <c r="M15" s="52">
        <f t="shared" si="3"/>
        <v>0</v>
      </c>
      <c r="N15" s="52">
        <f t="shared" si="4"/>
        <v>0</v>
      </c>
      <c r="O15" s="52">
        <f t="shared" si="5"/>
        <v>0</v>
      </c>
      <c r="P15" s="94">
        <f t="shared" si="6"/>
        <v>0</v>
      </c>
    </row>
    <row r="16" spans="1:16" ht="26.4" x14ac:dyDescent="0.25">
      <c r="A16" s="53">
        <f t="shared" si="7"/>
        <v>4</v>
      </c>
      <c r="B16" s="54"/>
      <c r="C16" s="56" t="s">
        <v>451</v>
      </c>
      <c r="D16" s="63" t="s">
        <v>65</v>
      </c>
      <c r="E16" s="54">
        <v>1</v>
      </c>
      <c r="F16" s="52"/>
      <c r="G16" s="52"/>
      <c r="H16" s="52">
        <f t="shared" si="0"/>
        <v>0</v>
      </c>
      <c r="I16" s="52"/>
      <c r="J16" s="52"/>
      <c r="K16" s="94">
        <f t="shared" si="1"/>
        <v>0</v>
      </c>
      <c r="L16" s="52">
        <f t="shared" si="2"/>
        <v>0</v>
      </c>
      <c r="M16" s="52">
        <f t="shared" si="3"/>
        <v>0</v>
      </c>
      <c r="N16" s="52">
        <f t="shared" si="4"/>
        <v>0</v>
      </c>
      <c r="O16" s="52">
        <f t="shared" si="5"/>
        <v>0</v>
      </c>
      <c r="P16" s="94">
        <f t="shared" si="6"/>
        <v>0</v>
      </c>
    </row>
    <row r="17" spans="1:16" ht="52.8" x14ac:dyDescent="0.25">
      <c r="A17" s="53">
        <f t="shared" si="7"/>
        <v>5</v>
      </c>
      <c r="B17" s="54"/>
      <c r="C17" s="56" t="s">
        <v>452</v>
      </c>
      <c r="D17" s="63" t="s">
        <v>37</v>
      </c>
      <c r="E17" s="54">
        <v>1</v>
      </c>
      <c r="F17" s="52"/>
      <c r="G17" s="52"/>
      <c r="H17" s="52">
        <f t="shared" si="0"/>
        <v>0</v>
      </c>
      <c r="I17" s="52"/>
      <c r="J17" s="52"/>
      <c r="K17" s="94">
        <f t="shared" si="1"/>
        <v>0</v>
      </c>
      <c r="L17" s="52">
        <f t="shared" si="2"/>
        <v>0</v>
      </c>
      <c r="M17" s="52">
        <f t="shared" si="3"/>
        <v>0</v>
      </c>
      <c r="N17" s="52">
        <f t="shared" si="4"/>
        <v>0</v>
      </c>
      <c r="O17" s="52">
        <f t="shared" si="5"/>
        <v>0</v>
      </c>
      <c r="P17" s="94">
        <f t="shared" si="6"/>
        <v>0</v>
      </c>
    </row>
    <row r="18" spans="1:16" x14ac:dyDescent="0.25">
      <c r="A18" s="53">
        <f t="shared" si="7"/>
        <v>6</v>
      </c>
      <c r="B18" s="54"/>
      <c r="C18" s="56" t="s">
        <v>453</v>
      </c>
      <c r="D18" s="63" t="s">
        <v>65</v>
      </c>
      <c r="E18" s="54">
        <v>1</v>
      </c>
      <c r="F18" s="52"/>
      <c r="G18" s="52"/>
      <c r="H18" s="52">
        <f t="shared" si="0"/>
        <v>0</v>
      </c>
      <c r="I18" s="52"/>
      <c r="J18" s="52"/>
      <c r="K18" s="94">
        <f t="shared" si="1"/>
        <v>0</v>
      </c>
      <c r="L18" s="52">
        <f t="shared" si="2"/>
        <v>0</v>
      </c>
      <c r="M18" s="52">
        <f t="shared" si="3"/>
        <v>0</v>
      </c>
      <c r="N18" s="52">
        <f t="shared" si="4"/>
        <v>0</v>
      </c>
      <c r="O18" s="52">
        <f t="shared" si="5"/>
        <v>0</v>
      </c>
      <c r="P18" s="94">
        <f t="shared" si="6"/>
        <v>0</v>
      </c>
    </row>
    <row r="19" spans="1:16" ht="39.6" x14ac:dyDescent="0.25">
      <c r="A19" s="53">
        <f t="shared" si="7"/>
        <v>7</v>
      </c>
      <c r="B19" s="54"/>
      <c r="C19" s="56" t="s">
        <v>454</v>
      </c>
      <c r="D19" s="63" t="s">
        <v>65</v>
      </c>
      <c r="E19" s="54">
        <v>4</v>
      </c>
      <c r="F19" s="52"/>
      <c r="G19" s="52"/>
      <c r="H19" s="52">
        <f t="shared" si="0"/>
        <v>0</v>
      </c>
      <c r="I19" s="52"/>
      <c r="J19" s="52"/>
      <c r="K19" s="94">
        <f t="shared" si="1"/>
        <v>0</v>
      </c>
      <c r="L19" s="52">
        <f t="shared" si="2"/>
        <v>0</v>
      </c>
      <c r="M19" s="52">
        <f t="shared" si="3"/>
        <v>0</v>
      </c>
      <c r="N19" s="52">
        <f t="shared" si="4"/>
        <v>0</v>
      </c>
      <c r="O19" s="52">
        <f t="shared" si="5"/>
        <v>0</v>
      </c>
      <c r="P19" s="94">
        <f t="shared" si="6"/>
        <v>0</v>
      </c>
    </row>
    <row r="20" spans="1:16" ht="39.6" x14ac:dyDescent="0.25">
      <c r="A20" s="53">
        <f t="shared" si="7"/>
        <v>8</v>
      </c>
      <c r="B20" s="54"/>
      <c r="C20" s="56" t="s">
        <v>455</v>
      </c>
      <c r="D20" s="63" t="s">
        <v>65</v>
      </c>
      <c r="E20" s="54">
        <v>6</v>
      </c>
      <c r="F20" s="52"/>
      <c r="G20" s="52"/>
      <c r="H20" s="52">
        <f t="shared" ref="H20:H37" si="8">ROUND(F20*G20,2)</f>
        <v>0</v>
      </c>
      <c r="I20" s="52"/>
      <c r="J20" s="52"/>
      <c r="K20" s="94">
        <f t="shared" ref="K20:K37" si="9">ROUND(SUM(H20:J20),2)</f>
        <v>0</v>
      </c>
      <c r="L20" s="52">
        <f t="shared" ref="L20:L37" si="10">ROUND(E20*F20,2)</f>
        <v>0</v>
      </c>
      <c r="M20" s="52">
        <f t="shared" ref="M20:M37" si="11">ROUND(E20*H20,2)</f>
        <v>0</v>
      </c>
      <c r="N20" s="52">
        <f t="shared" ref="N20:N37" si="12">ROUND(E20*I20,2)</f>
        <v>0</v>
      </c>
      <c r="O20" s="52">
        <f t="shared" ref="O20:O37" si="13">ROUND(E20*J20,2)</f>
        <v>0</v>
      </c>
      <c r="P20" s="94">
        <f t="shared" ref="P20:P37" si="14">ROUND(SUM(M20:O20),2)</f>
        <v>0</v>
      </c>
    </row>
    <row r="21" spans="1:16" ht="26.4" x14ac:dyDescent="0.25">
      <c r="A21" s="53">
        <f t="shared" si="7"/>
        <v>9</v>
      </c>
      <c r="B21" s="54"/>
      <c r="C21" s="56" t="s">
        <v>456</v>
      </c>
      <c r="D21" s="63" t="s">
        <v>65</v>
      </c>
      <c r="E21" s="54">
        <v>1</v>
      </c>
      <c r="F21" s="52"/>
      <c r="G21" s="52"/>
      <c r="H21" s="52">
        <f t="shared" si="8"/>
        <v>0</v>
      </c>
      <c r="I21" s="52"/>
      <c r="J21" s="52"/>
      <c r="K21" s="94">
        <f t="shared" si="9"/>
        <v>0</v>
      </c>
      <c r="L21" s="52">
        <f t="shared" si="10"/>
        <v>0</v>
      </c>
      <c r="M21" s="52">
        <f t="shared" si="11"/>
        <v>0</v>
      </c>
      <c r="N21" s="52">
        <f t="shared" si="12"/>
        <v>0</v>
      </c>
      <c r="O21" s="52">
        <f t="shared" si="13"/>
        <v>0</v>
      </c>
      <c r="P21" s="94">
        <f t="shared" si="14"/>
        <v>0</v>
      </c>
    </row>
    <row r="22" spans="1:16" ht="26.4" x14ac:dyDescent="0.25">
      <c r="A22" s="53">
        <f t="shared" si="7"/>
        <v>10</v>
      </c>
      <c r="B22" s="54"/>
      <c r="C22" s="56" t="s">
        <v>457</v>
      </c>
      <c r="D22" s="63" t="s">
        <v>37</v>
      </c>
      <c r="E22" s="54">
        <v>6</v>
      </c>
      <c r="F22" s="52"/>
      <c r="G22" s="52"/>
      <c r="H22" s="52">
        <f t="shared" si="8"/>
        <v>0</v>
      </c>
      <c r="I22" s="52"/>
      <c r="J22" s="52"/>
      <c r="K22" s="94">
        <f t="shared" si="9"/>
        <v>0</v>
      </c>
      <c r="L22" s="52">
        <f t="shared" si="10"/>
        <v>0</v>
      </c>
      <c r="M22" s="52">
        <f t="shared" si="11"/>
        <v>0</v>
      </c>
      <c r="N22" s="52">
        <f t="shared" si="12"/>
        <v>0</v>
      </c>
      <c r="O22" s="52">
        <f t="shared" si="13"/>
        <v>0</v>
      </c>
      <c r="P22" s="94">
        <f t="shared" si="14"/>
        <v>0</v>
      </c>
    </row>
    <row r="23" spans="1:16" ht="26.4" x14ac:dyDescent="0.25">
      <c r="A23" s="53">
        <f t="shared" si="7"/>
        <v>11</v>
      </c>
      <c r="B23" s="54"/>
      <c r="C23" s="56" t="s">
        <v>458</v>
      </c>
      <c r="D23" s="63" t="s">
        <v>65</v>
      </c>
      <c r="E23" s="54">
        <v>1</v>
      </c>
      <c r="F23" s="52"/>
      <c r="G23" s="52"/>
      <c r="H23" s="52">
        <f t="shared" si="8"/>
        <v>0</v>
      </c>
      <c r="I23" s="52"/>
      <c r="J23" s="52"/>
      <c r="K23" s="94">
        <f t="shared" si="9"/>
        <v>0</v>
      </c>
      <c r="L23" s="52">
        <f t="shared" si="10"/>
        <v>0</v>
      </c>
      <c r="M23" s="52">
        <f t="shared" si="11"/>
        <v>0</v>
      </c>
      <c r="N23" s="52">
        <f t="shared" si="12"/>
        <v>0</v>
      </c>
      <c r="O23" s="52">
        <f t="shared" si="13"/>
        <v>0</v>
      </c>
      <c r="P23" s="94">
        <f t="shared" si="14"/>
        <v>0</v>
      </c>
    </row>
    <row r="24" spans="1:16" x14ac:dyDescent="0.25">
      <c r="A24" s="53">
        <f t="shared" si="7"/>
        <v>12</v>
      </c>
      <c r="B24" s="54"/>
      <c r="C24" s="56" t="s">
        <v>459</v>
      </c>
      <c r="D24" s="63" t="s">
        <v>65</v>
      </c>
      <c r="E24" s="54">
        <v>1</v>
      </c>
      <c r="F24" s="52"/>
      <c r="G24" s="52"/>
      <c r="H24" s="52">
        <f t="shared" si="8"/>
        <v>0</v>
      </c>
      <c r="I24" s="52"/>
      <c r="J24" s="52"/>
      <c r="K24" s="94">
        <f t="shared" si="9"/>
        <v>0</v>
      </c>
      <c r="L24" s="52">
        <f t="shared" si="10"/>
        <v>0</v>
      </c>
      <c r="M24" s="52">
        <f t="shared" si="11"/>
        <v>0</v>
      </c>
      <c r="N24" s="52">
        <f t="shared" si="12"/>
        <v>0</v>
      </c>
      <c r="O24" s="52">
        <f t="shared" si="13"/>
        <v>0</v>
      </c>
      <c r="P24" s="94">
        <f t="shared" si="14"/>
        <v>0</v>
      </c>
    </row>
    <row r="25" spans="1:16" x14ac:dyDescent="0.25">
      <c r="A25" s="53">
        <f t="shared" si="7"/>
        <v>13</v>
      </c>
      <c r="B25" s="54"/>
      <c r="C25" s="56" t="s">
        <v>460</v>
      </c>
      <c r="D25" s="63" t="s">
        <v>65</v>
      </c>
      <c r="E25" s="54">
        <v>2</v>
      </c>
      <c r="F25" s="52"/>
      <c r="G25" s="52"/>
      <c r="H25" s="52">
        <f t="shared" si="8"/>
        <v>0</v>
      </c>
      <c r="I25" s="52"/>
      <c r="J25" s="52"/>
      <c r="K25" s="94">
        <f t="shared" si="9"/>
        <v>0</v>
      </c>
      <c r="L25" s="52">
        <f t="shared" si="10"/>
        <v>0</v>
      </c>
      <c r="M25" s="52">
        <f t="shared" si="11"/>
        <v>0</v>
      </c>
      <c r="N25" s="52">
        <f t="shared" si="12"/>
        <v>0</v>
      </c>
      <c r="O25" s="52">
        <f t="shared" si="13"/>
        <v>0</v>
      </c>
      <c r="P25" s="94">
        <f t="shared" si="14"/>
        <v>0</v>
      </c>
    </row>
    <row r="26" spans="1:16" x14ac:dyDescent="0.25">
      <c r="A26" s="53"/>
      <c r="B26" s="54"/>
      <c r="C26" s="55" t="s">
        <v>76</v>
      </c>
      <c r="D26" s="63"/>
      <c r="E26" s="54"/>
      <c r="F26" s="52"/>
      <c r="G26" s="52"/>
      <c r="H26" s="52">
        <f t="shared" si="8"/>
        <v>0</v>
      </c>
      <c r="I26" s="52"/>
      <c r="J26" s="52"/>
      <c r="K26" s="94">
        <f t="shared" si="9"/>
        <v>0</v>
      </c>
      <c r="L26" s="52">
        <f t="shared" si="10"/>
        <v>0</v>
      </c>
      <c r="M26" s="52">
        <f t="shared" si="11"/>
        <v>0</v>
      </c>
      <c r="N26" s="52">
        <f t="shared" si="12"/>
        <v>0</v>
      </c>
      <c r="O26" s="52">
        <f t="shared" si="13"/>
        <v>0</v>
      </c>
      <c r="P26" s="94">
        <f t="shared" si="14"/>
        <v>0</v>
      </c>
    </row>
    <row r="27" spans="1:16" ht="26.4" x14ac:dyDescent="0.25">
      <c r="A27" s="53">
        <f>A25+1</f>
        <v>14</v>
      </c>
      <c r="B27" s="54"/>
      <c r="C27" s="56" t="s">
        <v>461</v>
      </c>
      <c r="D27" s="63" t="s">
        <v>66</v>
      </c>
      <c r="E27" s="54">
        <v>170</v>
      </c>
      <c r="F27" s="52"/>
      <c r="G27" s="52"/>
      <c r="H27" s="52">
        <f t="shared" si="8"/>
        <v>0</v>
      </c>
      <c r="I27" s="52"/>
      <c r="J27" s="52"/>
      <c r="K27" s="94">
        <f t="shared" si="9"/>
        <v>0</v>
      </c>
      <c r="L27" s="52">
        <f t="shared" si="10"/>
        <v>0</v>
      </c>
      <c r="M27" s="52">
        <f t="shared" si="11"/>
        <v>0</v>
      </c>
      <c r="N27" s="52">
        <f t="shared" si="12"/>
        <v>0</v>
      </c>
      <c r="O27" s="52">
        <f t="shared" si="13"/>
        <v>0</v>
      </c>
      <c r="P27" s="94">
        <f t="shared" si="14"/>
        <v>0</v>
      </c>
    </row>
    <row r="28" spans="1:16" ht="26.4" x14ac:dyDescent="0.25">
      <c r="A28" s="53">
        <f t="shared" si="7"/>
        <v>15</v>
      </c>
      <c r="B28" s="54"/>
      <c r="C28" s="56" t="s">
        <v>462</v>
      </c>
      <c r="D28" s="63" t="s">
        <v>66</v>
      </c>
      <c r="E28" s="54">
        <v>395</v>
      </c>
      <c r="F28" s="52"/>
      <c r="G28" s="52"/>
      <c r="H28" s="52">
        <f t="shared" si="8"/>
        <v>0</v>
      </c>
      <c r="I28" s="52"/>
      <c r="J28" s="52"/>
      <c r="K28" s="94">
        <f t="shared" si="9"/>
        <v>0</v>
      </c>
      <c r="L28" s="52">
        <f t="shared" si="10"/>
        <v>0</v>
      </c>
      <c r="M28" s="52">
        <f t="shared" si="11"/>
        <v>0</v>
      </c>
      <c r="N28" s="52">
        <f t="shared" si="12"/>
        <v>0</v>
      </c>
      <c r="O28" s="52">
        <f t="shared" si="13"/>
        <v>0</v>
      </c>
      <c r="P28" s="94">
        <f t="shared" si="14"/>
        <v>0</v>
      </c>
    </row>
    <row r="29" spans="1:16" x14ac:dyDescent="0.25">
      <c r="A29" s="53">
        <f t="shared" si="7"/>
        <v>16</v>
      </c>
      <c r="B29" s="54"/>
      <c r="C29" s="56" t="s">
        <v>463</v>
      </c>
      <c r="D29" s="63" t="s">
        <v>66</v>
      </c>
      <c r="E29" s="54">
        <v>95</v>
      </c>
      <c r="F29" s="52"/>
      <c r="G29" s="52"/>
      <c r="H29" s="52">
        <f t="shared" si="8"/>
        <v>0</v>
      </c>
      <c r="I29" s="52"/>
      <c r="J29" s="52"/>
      <c r="K29" s="94">
        <f t="shared" si="9"/>
        <v>0</v>
      </c>
      <c r="L29" s="52">
        <f t="shared" si="10"/>
        <v>0</v>
      </c>
      <c r="M29" s="52">
        <f t="shared" si="11"/>
        <v>0</v>
      </c>
      <c r="N29" s="52">
        <f t="shared" si="12"/>
        <v>0</v>
      </c>
      <c r="O29" s="52">
        <f t="shared" si="13"/>
        <v>0</v>
      </c>
      <c r="P29" s="94">
        <f t="shared" si="14"/>
        <v>0</v>
      </c>
    </row>
    <row r="30" spans="1:16" ht="26.4" x14ac:dyDescent="0.25">
      <c r="A30" s="53">
        <f t="shared" si="7"/>
        <v>17</v>
      </c>
      <c r="B30" s="54"/>
      <c r="C30" s="56" t="s">
        <v>464</v>
      </c>
      <c r="D30" s="63" t="s">
        <v>65</v>
      </c>
      <c r="E30" s="54">
        <v>2</v>
      </c>
      <c r="F30" s="52"/>
      <c r="G30" s="52"/>
      <c r="H30" s="52">
        <f t="shared" si="8"/>
        <v>0</v>
      </c>
      <c r="I30" s="52"/>
      <c r="J30" s="52"/>
      <c r="K30" s="94">
        <f t="shared" si="9"/>
        <v>0</v>
      </c>
      <c r="L30" s="52">
        <f t="shared" si="10"/>
        <v>0</v>
      </c>
      <c r="M30" s="52">
        <f t="shared" si="11"/>
        <v>0</v>
      </c>
      <c r="N30" s="52">
        <f t="shared" si="12"/>
        <v>0</v>
      </c>
      <c r="O30" s="52">
        <f t="shared" si="13"/>
        <v>0</v>
      </c>
      <c r="P30" s="94">
        <f t="shared" si="14"/>
        <v>0</v>
      </c>
    </row>
    <row r="31" spans="1:16" ht="39.6" x14ac:dyDescent="0.25">
      <c r="A31" s="53">
        <f t="shared" si="7"/>
        <v>18</v>
      </c>
      <c r="B31" s="54"/>
      <c r="C31" s="56" t="s">
        <v>465</v>
      </c>
      <c r="D31" s="63" t="s">
        <v>66</v>
      </c>
      <c r="E31" s="54">
        <v>300</v>
      </c>
      <c r="F31" s="52"/>
      <c r="G31" s="52"/>
      <c r="H31" s="52">
        <f t="shared" si="8"/>
        <v>0</v>
      </c>
      <c r="I31" s="52"/>
      <c r="J31" s="52"/>
      <c r="K31" s="94">
        <f t="shared" si="9"/>
        <v>0</v>
      </c>
      <c r="L31" s="52">
        <f t="shared" si="10"/>
        <v>0</v>
      </c>
      <c r="M31" s="52">
        <f t="shared" si="11"/>
        <v>0</v>
      </c>
      <c r="N31" s="52">
        <f t="shared" si="12"/>
        <v>0</v>
      </c>
      <c r="O31" s="52">
        <f t="shared" si="13"/>
        <v>0</v>
      </c>
      <c r="P31" s="94">
        <f t="shared" si="14"/>
        <v>0</v>
      </c>
    </row>
    <row r="32" spans="1:16" x14ac:dyDescent="0.25">
      <c r="A32" s="53"/>
      <c r="B32" s="54"/>
      <c r="C32" s="55" t="s">
        <v>77</v>
      </c>
      <c r="D32" s="63"/>
      <c r="E32" s="54"/>
      <c r="F32" s="52"/>
      <c r="G32" s="52"/>
      <c r="H32" s="52"/>
      <c r="I32" s="52"/>
      <c r="J32" s="52"/>
      <c r="K32" s="94"/>
      <c r="L32" s="52"/>
      <c r="M32" s="52"/>
      <c r="N32" s="52"/>
      <c r="O32" s="52"/>
      <c r="P32" s="94"/>
    </row>
    <row r="33" spans="1:16" ht="26.4" x14ac:dyDescent="0.25">
      <c r="A33" s="53">
        <f>A31+1</f>
        <v>19</v>
      </c>
      <c r="B33" s="54"/>
      <c r="C33" s="56" t="s">
        <v>466</v>
      </c>
      <c r="D33" s="63" t="s">
        <v>37</v>
      </c>
      <c r="E33" s="54">
        <v>1</v>
      </c>
      <c r="F33" s="52"/>
      <c r="G33" s="52"/>
      <c r="H33" s="52">
        <f t="shared" si="8"/>
        <v>0</v>
      </c>
      <c r="I33" s="52"/>
      <c r="J33" s="52"/>
      <c r="K33" s="94">
        <f t="shared" si="9"/>
        <v>0</v>
      </c>
      <c r="L33" s="52">
        <f t="shared" si="10"/>
        <v>0</v>
      </c>
      <c r="M33" s="52">
        <f t="shared" si="11"/>
        <v>0</v>
      </c>
      <c r="N33" s="52">
        <f t="shared" si="12"/>
        <v>0</v>
      </c>
      <c r="O33" s="52">
        <f t="shared" si="13"/>
        <v>0</v>
      </c>
      <c r="P33" s="94">
        <f t="shared" si="14"/>
        <v>0</v>
      </c>
    </row>
    <row r="34" spans="1:16" x14ac:dyDescent="0.25">
      <c r="A34" s="53">
        <f t="shared" si="7"/>
        <v>20</v>
      </c>
      <c r="B34" s="54"/>
      <c r="C34" s="56" t="s">
        <v>467</v>
      </c>
      <c r="D34" s="63" t="s">
        <v>37</v>
      </c>
      <c r="E34" s="54">
        <v>1</v>
      </c>
      <c r="F34" s="52"/>
      <c r="G34" s="52"/>
      <c r="H34" s="52">
        <f t="shared" si="8"/>
        <v>0</v>
      </c>
      <c r="I34" s="52"/>
      <c r="J34" s="52"/>
      <c r="K34" s="94">
        <f t="shared" si="9"/>
        <v>0</v>
      </c>
      <c r="L34" s="52">
        <f t="shared" si="10"/>
        <v>0</v>
      </c>
      <c r="M34" s="52">
        <f t="shared" si="11"/>
        <v>0</v>
      </c>
      <c r="N34" s="52">
        <f t="shared" si="12"/>
        <v>0</v>
      </c>
      <c r="O34" s="52">
        <f t="shared" si="13"/>
        <v>0</v>
      </c>
      <c r="P34" s="94">
        <f t="shared" si="14"/>
        <v>0</v>
      </c>
    </row>
    <row r="35" spans="1:16" x14ac:dyDescent="0.25">
      <c r="A35" s="53">
        <f t="shared" si="7"/>
        <v>21</v>
      </c>
      <c r="B35" s="54"/>
      <c r="C35" s="56" t="s">
        <v>468</v>
      </c>
      <c r="D35" s="63" t="s">
        <v>37</v>
      </c>
      <c r="E35" s="54">
        <v>1</v>
      </c>
      <c r="F35" s="52"/>
      <c r="G35" s="52"/>
      <c r="H35" s="52">
        <f t="shared" si="8"/>
        <v>0</v>
      </c>
      <c r="I35" s="52"/>
      <c r="J35" s="52"/>
      <c r="K35" s="94">
        <f t="shared" si="9"/>
        <v>0</v>
      </c>
      <c r="L35" s="52">
        <f t="shared" si="10"/>
        <v>0</v>
      </c>
      <c r="M35" s="52">
        <f t="shared" si="11"/>
        <v>0</v>
      </c>
      <c r="N35" s="52">
        <f t="shared" si="12"/>
        <v>0</v>
      </c>
      <c r="O35" s="52">
        <f t="shared" si="13"/>
        <v>0</v>
      </c>
      <c r="P35" s="94">
        <f t="shared" si="14"/>
        <v>0</v>
      </c>
    </row>
    <row r="36" spans="1:16" x14ac:dyDescent="0.25">
      <c r="A36" s="53">
        <f t="shared" si="7"/>
        <v>22</v>
      </c>
      <c r="B36" s="54"/>
      <c r="C36" s="56" t="s">
        <v>469</v>
      </c>
      <c r="D36" s="63" t="s">
        <v>37</v>
      </c>
      <c r="E36" s="54">
        <v>1</v>
      </c>
      <c r="F36" s="52"/>
      <c r="G36" s="52"/>
      <c r="H36" s="52">
        <f t="shared" si="8"/>
        <v>0</v>
      </c>
      <c r="I36" s="52"/>
      <c r="J36" s="52"/>
      <c r="K36" s="94">
        <f t="shared" si="9"/>
        <v>0</v>
      </c>
      <c r="L36" s="52">
        <f t="shared" si="10"/>
        <v>0</v>
      </c>
      <c r="M36" s="52">
        <f t="shared" si="11"/>
        <v>0</v>
      </c>
      <c r="N36" s="52">
        <f t="shared" si="12"/>
        <v>0</v>
      </c>
      <c r="O36" s="52">
        <f t="shared" si="13"/>
        <v>0</v>
      </c>
      <c r="P36" s="94">
        <f t="shared" si="14"/>
        <v>0</v>
      </c>
    </row>
    <row r="37" spans="1:16" x14ac:dyDescent="0.25">
      <c r="A37" s="53">
        <f t="shared" si="7"/>
        <v>23</v>
      </c>
      <c r="B37" s="54"/>
      <c r="C37" s="56" t="s">
        <v>518</v>
      </c>
      <c r="D37" s="63" t="s">
        <v>37</v>
      </c>
      <c r="E37" s="54">
        <v>1</v>
      </c>
      <c r="F37" s="52"/>
      <c r="G37" s="52"/>
      <c r="H37" s="52">
        <f t="shared" si="8"/>
        <v>0</v>
      </c>
      <c r="I37" s="52"/>
      <c r="J37" s="52"/>
      <c r="K37" s="94">
        <f t="shared" si="9"/>
        <v>0</v>
      </c>
      <c r="L37" s="52">
        <f t="shared" si="10"/>
        <v>0</v>
      </c>
      <c r="M37" s="52">
        <f t="shared" si="11"/>
        <v>0</v>
      </c>
      <c r="N37" s="52">
        <f t="shared" si="12"/>
        <v>0</v>
      </c>
      <c r="O37" s="52">
        <f t="shared" si="13"/>
        <v>0</v>
      </c>
      <c r="P37" s="94">
        <f t="shared" si="14"/>
        <v>0</v>
      </c>
    </row>
    <row r="38" spans="1:16" ht="15.9" customHeight="1" x14ac:dyDescent="0.25">
      <c r="A38" s="44"/>
      <c r="B38" s="45"/>
      <c r="C38" s="46"/>
      <c r="D38" s="47"/>
      <c r="E38" s="48"/>
      <c r="F38" s="49"/>
      <c r="G38" s="49"/>
      <c r="H38" s="49"/>
      <c r="I38" s="49"/>
      <c r="J38" s="49"/>
      <c r="K38" s="50" t="s">
        <v>45</v>
      </c>
      <c r="L38" s="51">
        <f>SUBTOTAL(9,L12:L37)</f>
        <v>0</v>
      </c>
      <c r="M38" s="51">
        <f t="shared" ref="M38:P38" si="15">SUBTOTAL(9,M12:M37)</f>
        <v>0</v>
      </c>
      <c r="N38" s="51">
        <f t="shared" si="15"/>
        <v>0</v>
      </c>
      <c r="O38" s="51">
        <f t="shared" si="15"/>
        <v>0</v>
      </c>
      <c r="P38" s="95">
        <f t="shared" si="15"/>
        <v>0</v>
      </c>
    </row>
    <row r="42" spans="1:16" x14ac:dyDescent="0.25">
      <c r="C42" s="2" t="str">
        <f>Būvniec.koptāme!B20</f>
        <v xml:space="preserve">Sastādīja:                               </v>
      </c>
    </row>
    <row r="43" spans="1:16" x14ac:dyDescent="0.25">
      <c r="C43" s="2" t="str">
        <f>Būvniec.koptāme!B21</f>
        <v xml:space="preserve">Sertifikāta Nr. </v>
      </c>
    </row>
    <row r="45" spans="1:16" x14ac:dyDescent="0.25">
      <c r="C45" s="2" t="str">
        <f>Būvniec.koptāme!B23</f>
        <v xml:space="preserve">Tāme sastādīta 2023. gada </v>
      </c>
    </row>
    <row r="48" spans="1:16" x14ac:dyDescent="0.25">
      <c r="C48" s="2" t="str">
        <f>Būvniec.koptāme!B26</f>
        <v xml:space="preserve">Pārbaudīja:                              </v>
      </c>
    </row>
    <row r="49" spans="3:3" x14ac:dyDescent="0.25">
      <c r="C49"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P41"/>
  <sheetViews>
    <sheetView topLeftCell="A16" zoomScale="90" zoomScaleNormal="90" zoomScaleSheetLayoutView="100" workbookViewId="0">
      <selection activeCell="F37" sqref="F37"/>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270</v>
      </c>
      <c r="B1" s="85"/>
      <c r="C1" s="85"/>
      <c r="D1" s="85"/>
      <c r="E1" s="85"/>
      <c r="F1" s="85"/>
      <c r="G1" s="85"/>
      <c r="H1" s="85"/>
      <c r="I1" s="85"/>
      <c r="J1" s="85"/>
      <c r="K1" s="85"/>
      <c r="L1" s="85"/>
      <c r="M1" s="85"/>
      <c r="N1" s="85"/>
      <c r="O1" s="85"/>
      <c r="P1" s="85"/>
    </row>
    <row r="2" spans="1:16" x14ac:dyDescent="0.25">
      <c r="A2" s="85" t="s">
        <v>218</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P30</f>
        <v>0</v>
      </c>
      <c r="P6" s="1" t="s">
        <v>19</v>
      </c>
    </row>
    <row r="7" spans="1:16" x14ac:dyDescent="0.25">
      <c r="A7" s="57" t="s">
        <v>579</v>
      </c>
    </row>
    <row r="8" spans="1:16" x14ac:dyDescent="0.25">
      <c r="A8" s="57" t="s">
        <v>590</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v>1</v>
      </c>
      <c r="B12" s="54"/>
      <c r="C12" s="56" t="s">
        <v>510</v>
      </c>
      <c r="D12" s="63" t="s">
        <v>65</v>
      </c>
      <c r="E12" s="54">
        <v>1</v>
      </c>
      <c r="F12" s="52"/>
      <c r="G12" s="52"/>
      <c r="H12" s="52">
        <f t="shared" ref="H12:H29" si="0">ROUND(F12*G12,2)</f>
        <v>0</v>
      </c>
      <c r="I12" s="52"/>
      <c r="J12" s="52"/>
      <c r="K12" s="94">
        <f t="shared" ref="K12:K29" si="1">ROUND(SUM(H12:J12),2)</f>
        <v>0</v>
      </c>
      <c r="L12" s="52">
        <f t="shared" ref="L12:L29" si="2">ROUND(E12*F12,2)</f>
        <v>0</v>
      </c>
      <c r="M12" s="52">
        <f t="shared" ref="M12:M29" si="3">ROUND(E12*H12,2)</f>
        <v>0</v>
      </c>
      <c r="N12" s="52">
        <f t="shared" ref="N12:N29" si="4">ROUND(E12*I12,2)</f>
        <v>0</v>
      </c>
      <c r="O12" s="52">
        <f t="shared" ref="O12:O29" si="5">ROUND(E12*J12,2)</f>
        <v>0</v>
      </c>
      <c r="P12" s="94">
        <f t="shared" ref="P12:P29" si="6">ROUND(SUM(M12:O12),2)</f>
        <v>0</v>
      </c>
    </row>
    <row r="13" spans="1:16" x14ac:dyDescent="0.25">
      <c r="A13" s="53">
        <f>A12+1</f>
        <v>2</v>
      </c>
      <c r="B13" s="54"/>
      <c r="C13" s="56" t="s">
        <v>470</v>
      </c>
      <c r="D13" s="63" t="s">
        <v>65</v>
      </c>
      <c r="E13" s="54">
        <v>2</v>
      </c>
      <c r="F13" s="52"/>
      <c r="G13" s="52"/>
      <c r="H13" s="52">
        <f t="shared" si="0"/>
        <v>0</v>
      </c>
      <c r="I13" s="52"/>
      <c r="J13" s="52"/>
      <c r="K13" s="94">
        <f t="shared" si="1"/>
        <v>0</v>
      </c>
      <c r="L13" s="52">
        <f t="shared" si="2"/>
        <v>0</v>
      </c>
      <c r="M13" s="52">
        <f t="shared" si="3"/>
        <v>0</v>
      </c>
      <c r="N13" s="52">
        <f t="shared" si="4"/>
        <v>0</v>
      </c>
      <c r="O13" s="52">
        <f t="shared" si="5"/>
        <v>0</v>
      </c>
      <c r="P13" s="94">
        <f t="shared" si="6"/>
        <v>0</v>
      </c>
    </row>
    <row r="14" spans="1:16" x14ac:dyDescent="0.25">
      <c r="A14" s="53">
        <f t="shared" ref="A14:A29" si="7">A13+1</f>
        <v>3</v>
      </c>
      <c r="B14" s="54"/>
      <c r="C14" s="56" t="s">
        <v>471</v>
      </c>
      <c r="D14" s="63" t="s">
        <v>65</v>
      </c>
      <c r="E14" s="54">
        <v>4</v>
      </c>
      <c r="F14" s="52"/>
      <c r="G14" s="52"/>
      <c r="H14" s="52">
        <f t="shared" si="0"/>
        <v>0</v>
      </c>
      <c r="I14" s="52"/>
      <c r="J14" s="52"/>
      <c r="K14" s="94">
        <f t="shared" si="1"/>
        <v>0</v>
      </c>
      <c r="L14" s="52">
        <f t="shared" si="2"/>
        <v>0</v>
      </c>
      <c r="M14" s="52">
        <f t="shared" si="3"/>
        <v>0</v>
      </c>
      <c r="N14" s="52">
        <f t="shared" si="4"/>
        <v>0</v>
      </c>
      <c r="O14" s="52">
        <f t="shared" si="5"/>
        <v>0</v>
      </c>
      <c r="P14" s="94">
        <f t="shared" si="6"/>
        <v>0</v>
      </c>
    </row>
    <row r="15" spans="1:16" x14ac:dyDescent="0.25">
      <c r="A15" s="53">
        <f t="shared" si="7"/>
        <v>4</v>
      </c>
      <c r="B15" s="54"/>
      <c r="C15" s="56" t="s">
        <v>572</v>
      </c>
      <c r="D15" s="63" t="s">
        <v>65</v>
      </c>
      <c r="E15" s="54">
        <v>1</v>
      </c>
      <c r="F15" s="52"/>
      <c r="G15" s="52"/>
      <c r="H15" s="52">
        <f t="shared" si="0"/>
        <v>0</v>
      </c>
      <c r="I15" s="52"/>
      <c r="J15" s="52"/>
      <c r="K15" s="94">
        <f t="shared" si="1"/>
        <v>0</v>
      </c>
      <c r="L15" s="52">
        <f t="shared" si="2"/>
        <v>0</v>
      </c>
      <c r="M15" s="52">
        <f t="shared" si="3"/>
        <v>0</v>
      </c>
      <c r="N15" s="52">
        <f t="shared" si="4"/>
        <v>0</v>
      </c>
      <c r="O15" s="52">
        <f t="shared" si="5"/>
        <v>0</v>
      </c>
      <c r="P15" s="94">
        <f t="shared" si="6"/>
        <v>0</v>
      </c>
    </row>
    <row r="16" spans="1:16" x14ac:dyDescent="0.25">
      <c r="A16" s="53">
        <f t="shared" si="7"/>
        <v>5</v>
      </c>
      <c r="B16" s="54"/>
      <c r="C16" s="56" t="s">
        <v>472</v>
      </c>
      <c r="D16" s="63" t="s">
        <v>65</v>
      </c>
      <c r="E16" s="54">
        <v>38</v>
      </c>
      <c r="F16" s="52"/>
      <c r="G16" s="52"/>
      <c r="H16" s="52">
        <f t="shared" si="0"/>
        <v>0</v>
      </c>
      <c r="I16" s="52"/>
      <c r="J16" s="52"/>
      <c r="K16" s="94">
        <f t="shared" si="1"/>
        <v>0</v>
      </c>
      <c r="L16" s="52">
        <f t="shared" si="2"/>
        <v>0</v>
      </c>
      <c r="M16" s="52">
        <f t="shared" si="3"/>
        <v>0</v>
      </c>
      <c r="N16" s="52">
        <f t="shared" si="4"/>
        <v>0</v>
      </c>
      <c r="O16" s="52">
        <f t="shared" si="5"/>
        <v>0</v>
      </c>
      <c r="P16" s="94">
        <f t="shared" si="6"/>
        <v>0</v>
      </c>
    </row>
    <row r="17" spans="1:16" x14ac:dyDescent="0.25">
      <c r="A17" s="53">
        <f t="shared" si="7"/>
        <v>6</v>
      </c>
      <c r="B17" s="54"/>
      <c r="C17" s="56" t="s">
        <v>473</v>
      </c>
      <c r="D17" s="63" t="s">
        <v>65</v>
      </c>
      <c r="E17" s="54">
        <v>4</v>
      </c>
      <c r="F17" s="52"/>
      <c r="G17" s="52"/>
      <c r="H17" s="52">
        <f t="shared" si="0"/>
        <v>0</v>
      </c>
      <c r="I17" s="52"/>
      <c r="J17" s="52"/>
      <c r="K17" s="94">
        <f t="shared" si="1"/>
        <v>0</v>
      </c>
      <c r="L17" s="52">
        <f t="shared" si="2"/>
        <v>0</v>
      </c>
      <c r="M17" s="52">
        <f t="shared" si="3"/>
        <v>0</v>
      </c>
      <c r="N17" s="52">
        <f t="shared" si="4"/>
        <v>0</v>
      </c>
      <c r="O17" s="52">
        <f t="shared" si="5"/>
        <v>0</v>
      </c>
      <c r="P17" s="94">
        <f t="shared" si="6"/>
        <v>0</v>
      </c>
    </row>
    <row r="18" spans="1:16" x14ac:dyDescent="0.25">
      <c r="A18" s="53">
        <f t="shared" si="7"/>
        <v>7</v>
      </c>
      <c r="B18" s="54"/>
      <c r="C18" s="56" t="s">
        <v>474</v>
      </c>
      <c r="D18" s="63" t="s">
        <v>65</v>
      </c>
      <c r="E18" s="54">
        <v>9</v>
      </c>
      <c r="F18" s="52"/>
      <c r="G18" s="52"/>
      <c r="H18" s="52">
        <f t="shared" si="0"/>
        <v>0</v>
      </c>
      <c r="I18" s="52"/>
      <c r="J18" s="52"/>
      <c r="K18" s="94">
        <f t="shared" si="1"/>
        <v>0</v>
      </c>
      <c r="L18" s="52">
        <f t="shared" si="2"/>
        <v>0</v>
      </c>
      <c r="M18" s="52">
        <f t="shared" si="3"/>
        <v>0</v>
      </c>
      <c r="N18" s="52">
        <f t="shared" si="4"/>
        <v>0</v>
      </c>
      <c r="O18" s="52">
        <f t="shared" si="5"/>
        <v>0</v>
      </c>
      <c r="P18" s="94">
        <f t="shared" si="6"/>
        <v>0</v>
      </c>
    </row>
    <row r="19" spans="1:16" x14ac:dyDescent="0.25">
      <c r="A19" s="53">
        <f t="shared" si="7"/>
        <v>8</v>
      </c>
      <c r="B19" s="54"/>
      <c r="C19" s="56" t="s">
        <v>475</v>
      </c>
      <c r="D19" s="63" t="s">
        <v>65</v>
      </c>
      <c r="E19" s="54">
        <v>16</v>
      </c>
      <c r="F19" s="52"/>
      <c r="G19" s="52"/>
      <c r="H19" s="52">
        <f t="shared" si="0"/>
        <v>0</v>
      </c>
      <c r="I19" s="52"/>
      <c r="J19" s="52"/>
      <c r="K19" s="94">
        <f t="shared" si="1"/>
        <v>0</v>
      </c>
      <c r="L19" s="52">
        <f t="shared" si="2"/>
        <v>0</v>
      </c>
      <c r="M19" s="52">
        <f t="shared" si="3"/>
        <v>0</v>
      </c>
      <c r="N19" s="52">
        <f t="shared" si="4"/>
        <v>0</v>
      </c>
      <c r="O19" s="52">
        <f t="shared" si="5"/>
        <v>0</v>
      </c>
      <c r="P19" s="94">
        <f t="shared" si="6"/>
        <v>0</v>
      </c>
    </row>
    <row r="20" spans="1:16" x14ac:dyDescent="0.25">
      <c r="A20" s="53">
        <f t="shared" si="7"/>
        <v>9</v>
      </c>
      <c r="B20" s="54"/>
      <c r="C20" s="67" t="s">
        <v>476</v>
      </c>
      <c r="D20" s="63" t="s">
        <v>65</v>
      </c>
      <c r="E20" s="54">
        <v>1</v>
      </c>
      <c r="F20" s="52"/>
      <c r="G20" s="52"/>
      <c r="H20" s="52">
        <f t="shared" si="0"/>
        <v>0</v>
      </c>
      <c r="I20" s="52"/>
      <c r="J20" s="52"/>
      <c r="K20" s="94">
        <f t="shared" si="1"/>
        <v>0</v>
      </c>
      <c r="L20" s="52">
        <f t="shared" si="2"/>
        <v>0</v>
      </c>
      <c r="M20" s="52">
        <f t="shared" si="3"/>
        <v>0</v>
      </c>
      <c r="N20" s="52">
        <f t="shared" si="4"/>
        <v>0</v>
      </c>
      <c r="O20" s="52">
        <f t="shared" si="5"/>
        <v>0</v>
      </c>
      <c r="P20" s="94">
        <f t="shared" si="6"/>
        <v>0</v>
      </c>
    </row>
    <row r="21" spans="1:16" x14ac:dyDescent="0.25">
      <c r="A21" s="53">
        <f t="shared" si="7"/>
        <v>10</v>
      </c>
      <c r="B21" s="54"/>
      <c r="C21" s="56" t="s">
        <v>477</v>
      </c>
      <c r="D21" s="63" t="s">
        <v>65</v>
      </c>
      <c r="E21" s="54">
        <v>1</v>
      </c>
      <c r="F21" s="52"/>
      <c r="G21" s="52"/>
      <c r="H21" s="52">
        <f t="shared" si="0"/>
        <v>0</v>
      </c>
      <c r="I21" s="52"/>
      <c r="J21" s="52"/>
      <c r="K21" s="94">
        <f t="shared" si="1"/>
        <v>0</v>
      </c>
      <c r="L21" s="52">
        <f t="shared" si="2"/>
        <v>0</v>
      </c>
      <c r="M21" s="52">
        <f t="shared" si="3"/>
        <v>0</v>
      </c>
      <c r="N21" s="52">
        <f t="shared" si="4"/>
        <v>0</v>
      </c>
      <c r="O21" s="52">
        <f t="shared" si="5"/>
        <v>0</v>
      </c>
      <c r="P21" s="94">
        <f t="shared" si="6"/>
        <v>0</v>
      </c>
    </row>
    <row r="22" spans="1:16" x14ac:dyDescent="0.25">
      <c r="A22" s="53">
        <f t="shared" si="7"/>
        <v>11</v>
      </c>
      <c r="B22" s="54"/>
      <c r="C22" s="67" t="s">
        <v>478</v>
      </c>
      <c r="D22" s="63" t="s">
        <v>66</v>
      </c>
      <c r="E22" s="54">
        <v>1400</v>
      </c>
      <c r="F22" s="52"/>
      <c r="G22" s="52"/>
      <c r="H22" s="52">
        <f t="shared" si="0"/>
        <v>0</v>
      </c>
      <c r="I22" s="52"/>
      <c r="J22" s="52"/>
      <c r="K22" s="94">
        <f t="shared" si="1"/>
        <v>0</v>
      </c>
      <c r="L22" s="52">
        <f t="shared" si="2"/>
        <v>0</v>
      </c>
      <c r="M22" s="52">
        <f t="shared" si="3"/>
        <v>0</v>
      </c>
      <c r="N22" s="52">
        <f t="shared" si="4"/>
        <v>0</v>
      </c>
      <c r="O22" s="52">
        <f t="shared" si="5"/>
        <v>0</v>
      </c>
      <c r="P22" s="94">
        <f t="shared" si="6"/>
        <v>0</v>
      </c>
    </row>
    <row r="23" spans="1:16" x14ac:dyDescent="0.25">
      <c r="A23" s="53">
        <f t="shared" si="7"/>
        <v>12</v>
      </c>
      <c r="B23" s="54"/>
      <c r="C23" s="56" t="s">
        <v>479</v>
      </c>
      <c r="D23" s="63" t="s">
        <v>65</v>
      </c>
      <c r="E23" s="54">
        <v>4200</v>
      </c>
      <c r="F23" s="52"/>
      <c r="G23" s="52"/>
      <c r="H23" s="52">
        <f t="shared" si="0"/>
        <v>0</v>
      </c>
      <c r="I23" s="52"/>
      <c r="J23" s="52"/>
      <c r="K23" s="94">
        <f t="shared" si="1"/>
        <v>0</v>
      </c>
      <c r="L23" s="52">
        <f t="shared" si="2"/>
        <v>0</v>
      </c>
      <c r="M23" s="52">
        <f t="shared" si="3"/>
        <v>0</v>
      </c>
      <c r="N23" s="52">
        <f t="shared" si="4"/>
        <v>0</v>
      </c>
      <c r="O23" s="52">
        <f t="shared" si="5"/>
        <v>0</v>
      </c>
      <c r="P23" s="94">
        <f t="shared" si="6"/>
        <v>0</v>
      </c>
    </row>
    <row r="24" spans="1:16" x14ac:dyDescent="0.25">
      <c r="A24" s="53">
        <f t="shared" si="7"/>
        <v>13</v>
      </c>
      <c r="B24" s="54"/>
      <c r="C24" s="56" t="s">
        <v>480</v>
      </c>
      <c r="D24" s="63" t="s">
        <v>37</v>
      </c>
      <c r="E24" s="54">
        <v>1</v>
      </c>
      <c r="F24" s="52"/>
      <c r="G24" s="52"/>
      <c r="H24" s="52">
        <f t="shared" si="0"/>
        <v>0</v>
      </c>
      <c r="I24" s="52"/>
      <c r="J24" s="52"/>
      <c r="K24" s="94">
        <f t="shared" si="1"/>
        <v>0</v>
      </c>
      <c r="L24" s="52">
        <f t="shared" si="2"/>
        <v>0</v>
      </c>
      <c r="M24" s="52">
        <f t="shared" si="3"/>
        <v>0</v>
      </c>
      <c r="N24" s="52">
        <f t="shared" si="4"/>
        <v>0</v>
      </c>
      <c r="O24" s="52">
        <f t="shared" si="5"/>
        <v>0</v>
      </c>
      <c r="P24" s="94">
        <f t="shared" si="6"/>
        <v>0</v>
      </c>
    </row>
    <row r="25" spans="1:16" x14ac:dyDescent="0.25">
      <c r="A25" s="53">
        <f t="shared" si="7"/>
        <v>14</v>
      </c>
      <c r="B25" s="54"/>
      <c r="C25" s="56" t="s">
        <v>481</v>
      </c>
      <c r="D25" s="63" t="s">
        <v>220</v>
      </c>
      <c r="E25" s="54">
        <v>1</v>
      </c>
      <c r="F25" s="52"/>
      <c r="G25" s="52"/>
      <c r="H25" s="52">
        <f t="shared" si="0"/>
        <v>0</v>
      </c>
      <c r="I25" s="52"/>
      <c r="J25" s="52"/>
      <c r="K25" s="94">
        <f t="shared" si="1"/>
        <v>0</v>
      </c>
      <c r="L25" s="52">
        <f t="shared" si="2"/>
        <v>0</v>
      </c>
      <c r="M25" s="52">
        <f t="shared" si="3"/>
        <v>0</v>
      </c>
      <c r="N25" s="52">
        <f t="shared" si="4"/>
        <v>0</v>
      </c>
      <c r="O25" s="52">
        <f t="shared" si="5"/>
        <v>0</v>
      </c>
      <c r="P25" s="94">
        <f t="shared" si="6"/>
        <v>0</v>
      </c>
    </row>
    <row r="26" spans="1:16" x14ac:dyDescent="0.25">
      <c r="A26" s="53">
        <f t="shared" si="7"/>
        <v>15</v>
      </c>
      <c r="B26" s="54"/>
      <c r="C26" s="56" t="s">
        <v>482</v>
      </c>
      <c r="D26" s="63" t="s">
        <v>220</v>
      </c>
      <c r="E26" s="54">
        <v>1</v>
      </c>
      <c r="F26" s="52"/>
      <c r="G26" s="52"/>
      <c r="H26" s="52"/>
      <c r="I26" s="52"/>
      <c r="J26" s="52"/>
      <c r="K26" s="94">
        <f t="shared" si="1"/>
        <v>0</v>
      </c>
      <c r="L26" s="52">
        <f t="shared" si="2"/>
        <v>0</v>
      </c>
      <c r="M26" s="52">
        <f t="shared" si="3"/>
        <v>0</v>
      </c>
      <c r="N26" s="52">
        <f t="shared" si="4"/>
        <v>0</v>
      </c>
      <c r="O26" s="52">
        <f t="shared" si="5"/>
        <v>0</v>
      </c>
      <c r="P26" s="94">
        <f t="shared" si="6"/>
        <v>0</v>
      </c>
    </row>
    <row r="27" spans="1:16" x14ac:dyDescent="0.25">
      <c r="A27" s="53">
        <f t="shared" si="7"/>
        <v>16</v>
      </c>
      <c r="B27" s="54"/>
      <c r="C27" s="56" t="s">
        <v>219</v>
      </c>
      <c r="D27" s="63" t="s">
        <v>37</v>
      </c>
      <c r="E27" s="54">
        <v>1</v>
      </c>
      <c r="F27" s="52"/>
      <c r="G27" s="52"/>
      <c r="H27" s="52">
        <f t="shared" si="0"/>
        <v>0</v>
      </c>
      <c r="I27" s="52"/>
      <c r="J27" s="52"/>
      <c r="K27" s="94">
        <f t="shared" si="1"/>
        <v>0</v>
      </c>
      <c r="L27" s="52">
        <f t="shared" si="2"/>
        <v>0</v>
      </c>
      <c r="M27" s="52">
        <f t="shared" si="3"/>
        <v>0</v>
      </c>
      <c r="N27" s="52">
        <f t="shared" si="4"/>
        <v>0</v>
      </c>
      <c r="O27" s="52">
        <f t="shared" si="5"/>
        <v>0</v>
      </c>
      <c r="P27" s="94">
        <f t="shared" si="6"/>
        <v>0</v>
      </c>
    </row>
    <row r="28" spans="1:16" x14ac:dyDescent="0.25">
      <c r="A28" s="53">
        <f t="shared" si="7"/>
        <v>17</v>
      </c>
      <c r="B28" s="54"/>
      <c r="C28" s="56" t="s">
        <v>483</v>
      </c>
      <c r="D28" s="63" t="s">
        <v>37</v>
      </c>
      <c r="E28" s="54">
        <v>1</v>
      </c>
      <c r="F28" s="52"/>
      <c r="G28" s="52"/>
      <c r="H28" s="52">
        <f t="shared" si="0"/>
        <v>0</v>
      </c>
      <c r="I28" s="52"/>
      <c r="J28" s="52"/>
      <c r="K28" s="94">
        <f t="shared" si="1"/>
        <v>0</v>
      </c>
      <c r="L28" s="52">
        <f t="shared" si="2"/>
        <v>0</v>
      </c>
      <c r="M28" s="52">
        <f t="shared" si="3"/>
        <v>0</v>
      </c>
      <c r="N28" s="52">
        <f t="shared" si="4"/>
        <v>0</v>
      </c>
      <c r="O28" s="52">
        <f t="shared" si="5"/>
        <v>0</v>
      </c>
      <c r="P28" s="94">
        <f t="shared" si="6"/>
        <v>0</v>
      </c>
    </row>
    <row r="29" spans="1:16" x14ac:dyDescent="0.25">
      <c r="A29" s="53">
        <f t="shared" si="7"/>
        <v>18</v>
      </c>
      <c r="B29" s="54"/>
      <c r="C29" s="56" t="s">
        <v>545</v>
      </c>
      <c r="D29" s="63" t="s">
        <v>221</v>
      </c>
      <c r="E29" s="54">
        <v>1</v>
      </c>
      <c r="F29" s="52"/>
      <c r="G29" s="52"/>
      <c r="H29" s="52">
        <f t="shared" si="0"/>
        <v>0</v>
      </c>
      <c r="I29" s="52"/>
      <c r="J29" s="52"/>
      <c r="K29" s="94">
        <f t="shared" si="1"/>
        <v>0</v>
      </c>
      <c r="L29" s="52">
        <f t="shared" si="2"/>
        <v>0</v>
      </c>
      <c r="M29" s="52">
        <f t="shared" si="3"/>
        <v>0</v>
      </c>
      <c r="N29" s="52">
        <f t="shared" si="4"/>
        <v>0</v>
      </c>
      <c r="O29" s="52">
        <f t="shared" si="5"/>
        <v>0</v>
      </c>
      <c r="P29" s="94">
        <f t="shared" si="6"/>
        <v>0</v>
      </c>
    </row>
    <row r="30" spans="1:16" ht="15.9" customHeight="1" x14ac:dyDescent="0.25">
      <c r="A30" s="44"/>
      <c r="B30" s="45"/>
      <c r="C30" s="46"/>
      <c r="D30" s="47"/>
      <c r="E30" s="48"/>
      <c r="F30" s="49"/>
      <c r="G30" s="49"/>
      <c r="H30" s="49"/>
      <c r="I30" s="49"/>
      <c r="J30" s="49"/>
      <c r="K30" s="50" t="s">
        <v>45</v>
      </c>
      <c r="L30" s="51">
        <f>SUBTOTAL(9,L12:L29)</f>
        <v>0</v>
      </c>
      <c r="M30" s="51">
        <f>SUBTOTAL(9,M12:M29)</f>
        <v>0</v>
      </c>
      <c r="N30" s="51">
        <f>SUBTOTAL(9,N12:N29)</f>
        <v>0</v>
      </c>
      <c r="O30" s="51">
        <f>SUBTOTAL(9,O12:O29)</f>
        <v>0</v>
      </c>
      <c r="P30" s="95">
        <f>SUBTOTAL(9,P12:P29)</f>
        <v>0</v>
      </c>
    </row>
    <row r="34" spans="3:3" x14ac:dyDescent="0.25">
      <c r="C34" s="2" t="str">
        <f>Būvniec.koptāme!B20</f>
        <v xml:space="preserve">Sastādīja:                               </v>
      </c>
    </row>
    <row r="35" spans="3:3" x14ac:dyDescent="0.25">
      <c r="C35" s="2" t="str">
        <f>Būvniec.koptāme!B21</f>
        <v xml:space="preserve">Sertifikāta Nr. </v>
      </c>
    </row>
    <row r="37" spans="3:3" x14ac:dyDescent="0.25">
      <c r="C37" s="2" t="str">
        <f>Būvniec.koptāme!B23</f>
        <v xml:space="preserve">Tāme sastādīta 2023. gada </v>
      </c>
    </row>
    <row r="40" spans="3:3" x14ac:dyDescent="0.25">
      <c r="C40" s="2" t="str">
        <f>Būvniec.koptāme!B26</f>
        <v xml:space="preserve">Pārbaudīja:                              </v>
      </c>
    </row>
    <row r="41" spans="3:3" x14ac:dyDescent="0.25">
      <c r="C41"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P64"/>
  <sheetViews>
    <sheetView tabSelected="1" topLeftCell="A16" zoomScale="90" zoomScaleNormal="90" zoomScaleSheetLayoutView="100" workbookViewId="0">
      <selection activeCell="G60" sqref="G60"/>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271</v>
      </c>
      <c r="B1" s="85"/>
      <c r="C1" s="85"/>
      <c r="D1" s="85"/>
      <c r="E1" s="85"/>
      <c r="F1" s="85"/>
      <c r="G1" s="85"/>
      <c r="H1" s="85"/>
      <c r="I1" s="85"/>
      <c r="J1" s="85"/>
      <c r="K1" s="85"/>
      <c r="L1" s="85"/>
      <c r="M1" s="85"/>
      <c r="N1" s="85"/>
      <c r="O1" s="85"/>
      <c r="P1" s="85"/>
    </row>
    <row r="2" spans="1:16" x14ac:dyDescent="0.25">
      <c r="A2" s="85" t="s">
        <v>51</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P53</f>
        <v>0</v>
      </c>
      <c r="P6" s="1" t="s">
        <v>19</v>
      </c>
    </row>
    <row r="7" spans="1:16" x14ac:dyDescent="0.25">
      <c r="A7" s="57" t="s">
        <v>579</v>
      </c>
    </row>
    <row r="8" spans="1:16" x14ac:dyDescent="0.25">
      <c r="A8" s="57" t="s">
        <v>591</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s="72" customFormat="1" ht="26.4" x14ac:dyDescent="0.25">
      <c r="A12" s="53">
        <v>1</v>
      </c>
      <c r="B12" s="54"/>
      <c r="C12" s="56" t="s">
        <v>178</v>
      </c>
      <c r="D12" s="63" t="s">
        <v>65</v>
      </c>
      <c r="E12" s="54">
        <v>45</v>
      </c>
      <c r="F12" s="52"/>
      <c r="G12" s="52"/>
      <c r="H12" s="52">
        <f t="shared" ref="H12:H24" si="0">ROUND(F12*G12,2)</f>
        <v>0</v>
      </c>
      <c r="I12" s="52"/>
      <c r="J12" s="52"/>
      <c r="K12" s="94">
        <f t="shared" ref="K12:K32" si="1">ROUND(SUM(H12:J12),2)</f>
        <v>0</v>
      </c>
      <c r="L12" s="52">
        <f t="shared" ref="L12:L32" si="2">ROUND(E12*F12,2)</f>
        <v>0</v>
      </c>
      <c r="M12" s="52">
        <f t="shared" ref="M12:M32" si="3">ROUND(E12*H12,2)</f>
        <v>0</v>
      </c>
      <c r="N12" s="52">
        <f t="shared" ref="N12:N32" si="4">ROUND(E12*I12,2)</f>
        <v>0</v>
      </c>
      <c r="O12" s="52">
        <f t="shared" ref="O12:O32" si="5">ROUND(E12*J12,2)</f>
        <v>0</v>
      </c>
      <c r="P12" s="94">
        <f t="shared" ref="P12:P32" si="6">ROUND(SUM(M12:O12),2)</f>
        <v>0</v>
      </c>
    </row>
    <row r="13" spans="1:16" s="72" customFormat="1" ht="26.4" x14ac:dyDescent="0.25">
      <c r="A13" s="53">
        <f>A12+1</f>
        <v>2</v>
      </c>
      <c r="B13" s="54"/>
      <c r="C13" s="56" t="s">
        <v>179</v>
      </c>
      <c r="D13" s="63" t="s">
        <v>66</v>
      </c>
      <c r="E13" s="54">
        <v>910</v>
      </c>
      <c r="F13" s="52"/>
      <c r="G13" s="52"/>
      <c r="H13" s="52">
        <f t="shared" si="0"/>
        <v>0</v>
      </c>
      <c r="I13" s="52"/>
      <c r="J13" s="52"/>
      <c r="K13" s="94">
        <f t="shared" si="1"/>
        <v>0</v>
      </c>
      <c r="L13" s="52">
        <f t="shared" si="2"/>
        <v>0</v>
      </c>
      <c r="M13" s="52">
        <f t="shared" si="3"/>
        <v>0</v>
      </c>
      <c r="N13" s="52">
        <f t="shared" si="4"/>
        <v>0</v>
      </c>
      <c r="O13" s="52">
        <f t="shared" si="5"/>
        <v>0</v>
      </c>
      <c r="P13" s="94">
        <f t="shared" si="6"/>
        <v>0</v>
      </c>
    </row>
    <row r="14" spans="1:16" s="72" customFormat="1" ht="26.4" x14ac:dyDescent="0.25">
      <c r="A14" s="53">
        <f t="shared" ref="A14:A52" si="7">A13+1</f>
        <v>3</v>
      </c>
      <c r="B14" s="54"/>
      <c r="C14" s="56" t="s">
        <v>180</v>
      </c>
      <c r="D14" s="63" t="s">
        <v>66</v>
      </c>
      <c r="E14" s="54">
        <v>294</v>
      </c>
      <c r="F14" s="52"/>
      <c r="G14" s="52"/>
      <c r="H14" s="52">
        <f t="shared" si="0"/>
        <v>0</v>
      </c>
      <c r="I14" s="52"/>
      <c r="J14" s="52"/>
      <c r="K14" s="94">
        <f t="shared" si="1"/>
        <v>0</v>
      </c>
      <c r="L14" s="52">
        <f t="shared" si="2"/>
        <v>0</v>
      </c>
      <c r="M14" s="52">
        <f t="shared" si="3"/>
        <v>0</v>
      </c>
      <c r="N14" s="52">
        <f t="shared" si="4"/>
        <v>0</v>
      </c>
      <c r="O14" s="52">
        <f t="shared" si="5"/>
        <v>0</v>
      </c>
      <c r="P14" s="94">
        <f t="shared" si="6"/>
        <v>0</v>
      </c>
    </row>
    <row r="15" spans="1:16" s="72" customFormat="1" ht="26.4" x14ac:dyDescent="0.25">
      <c r="A15" s="53">
        <f t="shared" si="7"/>
        <v>4</v>
      </c>
      <c r="B15" s="54"/>
      <c r="C15" s="56" t="s">
        <v>181</v>
      </c>
      <c r="D15" s="63" t="s">
        <v>66</v>
      </c>
      <c r="E15" s="54">
        <v>24</v>
      </c>
      <c r="F15" s="52"/>
      <c r="G15" s="52"/>
      <c r="H15" s="52">
        <f t="shared" si="0"/>
        <v>0</v>
      </c>
      <c r="I15" s="52"/>
      <c r="J15" s="52"/>
      <c r="K15" s="94">
        <f t="shared" si="1"/>
        <v>0</v>
      </c>
      <c r="L15" s="52">
        <f t="shared" si="2"/>
        <v>0</v>
      </c>
      <c r="M15" s="52">
        <f t="shared" si="3"/>
        <v>0</v>
      </c>
      <c r="N15" s="52">
        <f t="shared" si="4"/>
        <v>0</v>
      </c>
      <c r="O15" s="52">
        <f t="shared" si="5"/>
        <v>0</v>
      </c>
      <c r="P15" s="94">
        <f t="shared" si="6"/>
        <v>0</v>
      </c>
    </row>
    <row r="16" spans="1:16" s="72" customFormat="1" ht="105.6" x14ac:dyDescent="0.25">
      <c r="A16" s="53">
        <f t="shared" si="7"/>
        <v>5</v>
      </c>
      <c r="B16" s="54"/>
      <c r="C16" s="56" t="s">
        <v>549</v>
      </c>
      <c r="D16" s="63" t="s">
        <v>66</v>
      </c>
      <c r="E16" s="54">
        <v>1809</v>
      </c>
      <c r="F16" s="52"/>
      <c r="G16" s="52"/>
      <c r="H16" s="52">
        <f t="shared" si="0"/>
        <v>0</v>
      </c>
      <c r="I16" s="52"/>
      <c r="J16" s="52"/>
      <c r="K16" s="94">
        <f t="shared" si="1"/>
        <v>0</v>
      </c>
      <c r="L16" s="52">
        <f t="shared" si="2"/>
        <v>0</v>
      </c>
      <c r="M16" s="52">
        <f t="shared" si="3"/>
        <v>0</v>
      </c>
      <c r="N16" s="52">
        <f t="shared" si="4"/>
        <v>0</v>
      </c>
      <c r="O16" s="52">
        <f t="shared" si="5"/>
        <v>0</v>
      </c>
      <c r="P16" s="94">
        <f t="shared" si="6"/>
        <v>0</v>
      </c>
    </row>
    <row r="17" spans="1:16" s="72" customFormat="1" ht="26.4" x14ac:dyDescent="0.25">
      <c r="A17" s="53">
        <f>A16+1</f>
        <v>6</v>
      </c>
      <c r="B17" s="54"/>
      <c r="C17" s="56" t="s">
        <v>554</v>
      </c>
      <c r="D17" s="63" t="s">
        <v>66</v>
      </c>
      <c r="E17" s="54">
        <v>1809</v>
      </c>
      <c r="F17" s="52"/>
      <c r="G17" s="52"/>
      <c r="H17" s="52">
        <f t="shared" si="0"/>
        <v>0</v>
      </c>
      <c r="I17" s="52"/>
      <c r="J17" s="52"/>
      <c r="K17" s="94">
        <f t="shared" si="1"/>
        <v>0</v>
      </c>
      <c r="L17" s="52">
        <f t="shared" si="2"/>
        <v>0</v>
      </c>
      <c r="M17" s="52">
        <f t="shared" si="3"/>
        <v>0</v>
      </c>
      <c r="N17" s="52">
        <f t="shared" si="4"/>
        <v>0</v>
      </c>
      <c r="O17" s="52">
        <f t="shared" si="5"/>
        <v>0</v>
      </c>
      <c r="P17" s="94">
        <f t="shared" si="6"/>
        <v>0</v>
      </c>
    </row>
    <row r="18" spans="1:16" s="72" customFormat="1" x14ac:dyDescent="0.25">
      <c r="A18" s="53">
        <f t="shared" si="7"/>
        <v>7</v>
      </c>
      <c r="B18" s="54"/>
      <c r="C18" s="56" t="s">
        <v>182</v>
      </c>
      <c r="D18" s="63" t="s">
        <v>66</v>
      </c>
      <c r="E18" s="54">
        <v>10</v>
      </c>
      <c r="F18" s="52"/>
      <c r="G18" s="52"/>
      <c r="H18" s="52">
        <f t="shared" si="0"/>
        <v>0</v>
      </c>
      <c r="I18" s="52"/>
      <c r="J18" s="52"/>
      <c r="K18" s="94">
        <f t="shared" si="1"/>
        <v>0</v>
      </c>
      <c r="L18" s="52">
        <f t="shared" si="2"/>
        <v>0</v>
      </c>
      <c r="M18" s="52">
        <f t="shared" si="3"/>
        <v>0</v>
      </c>
      <c r="N18" s="52">
        <f t="shared" si="4"/>
        <v>0</v>
      </c>
      <c r="O18" s="52">
        <f t="shared" si="5"/>
        <v>0</v>
      </c>
      <c r="P18" s="94">
        <f t="shared" si="6"/>
        <v>0</v>
      </c>
    </row>
    <row r="19" spans="1:16" s="72" customFormat="1" ht="26.4" x14ac:dyDescent="0.25">
      <c r="A19" s="53">
        <f t="shared" si="7"/>
        <v>8</v>
      </c>
      <c r="B19" s="54"/>
      <c r="C19" s="56" t="s">
        <v>573</v>
      </c>
      <c r="D19" s="63" t="s">
        <v>66</v>
      </c>
      <c r="E19" s="54">
        <v>847</v>
      </c>
      <c r="F19" s="52"/>
      <c r="G19" s="52"/>
      <c r="H19" s="52">
        <f t="shared" si="0"/>
        <v>0</v>
      </c>
      <c r="I19" s="52"/>
      <c r="J19" s="52"/>
      <c r="K19" s="94">
        <f t="shared" si="1"/>
        <v>0</v>
      </c>
      <c r="L19" s="52">
        <f t="shared" si="2"/>
        <v>0</v>
      </c>
      <c r="M19" s="52">
        <f t="shared" si="3"/>
        <v>0</v>
      </c>
      <c r="N19" s="52">
        <f t="shared" si="4"/>
        <v>0</v>
      </c>
      <c r="O19" s="52">
        <f t="shared" si="5"/>
        <v>0</v>
      </c>
      <c r="P19" s="94">
        <f t="shared" si="6"/>
        <v>0</v>
      </c>
    </row>
    <row r="20" spans="1:16" s="72" customFormat="1" x14ac:dyDescent="0.25">
      <c r="A20" s="53">
        <f t="shared" si="7"/>
        <v>9</v>
      </c>
      <c r="B20" s="54"/>
      <c r="C20" s="56" t="s">
        <v>183</v>
      </c>
      <c r="D20" s="63" t="s">
        <v>82</v>
      </c>
      <c r="E20" s="54">
        <v>324</v>
      </c>
      <c r="F20" s="71"/>
      <c r="G20" s="71"/>
      <c r="H20" s="71">
        <f t="shared" si="0"/>
        <v>0</v>
      </c>
      <c r="I20" s="71"/>
      <c r="J20" s="71"/>
      <c r="K20" s="94">
        <f t="shared" si="1"/>
        <v>0</v>
      </c>
      <c r="L20" s="52">
        <f t="shared" si="2"/>
        <v>0</v>
      </c>
      <c r="M20" s="52">
        <f t="shared" si="3"/>
        <v>0</v>
      </c>
      <c r="N20" s="52">
        <f t="shared" si="4"/>
        <v>0</v>
      </c>
      <c r="O20" s="52">
        <f t="shared" si="5"/>
        <v>0</v>
      </c>
      <c r="P20" s="94">
        <f t="shared" si="6"/>
        <v>0</v>
      </c>
    </row>
    <row r="21" spans="1:16" s="72" customFormat="1" x14ac:dyDescent="0.25">
      <c r="A21" s="53">
        <f t="shared" si="7"/>
        <v>10</v>
      </c>
      <c r="B21" s="54"/>
      <c r="C21" s="56" t="s">
        <v>184</v>
      </c>
      <c r="D21" s="63" t="s">
        <v>82</v>
      </c>
      <c r="E21" s="54">
        <v>6</v>
      </c>
      <c r="F21" s="71"/>
      <c r="G21" s="71"/>
      <c r="H21" s="71">
        <f t="shared" si="0"/>
        <v>0</v>
      </c>
      <c r="I21" s="71"/>
      <c r="J21" s="71"/>
      <c r="K21" s="94">
        <f t="shared" si="1"/>
        <v>0</v>
      </c>
      <c r="L21" s="52">
        <f t="shared" si="2"/>
        <v>0</v>
      </c>
      <c r="M21" s="52">
        <f t="shared" si="3"/>
        <v>0</v>
      </c>
      <c r="N21" s="52">
        <f t="shared" si="4"/>
        <v>0</v>
      </c>
      <c r="O21" s="52">
        <f t="shared" si="5"/>
        <v>0</v>
      </c>
      <c r="P21" s="94">
        <f t="shared" si="6"/>
        <v>0</v>
      </c>
    </row>
    <row r="22" spans="1:16" s="72" customFormat="1" x14ac:dyDescent="0.25">
      <c r="A22" s="53">
        <f t="shared" si="7"/>
        <v>11</v>
      </c>
      <c r="B22" s="54"/>
      <c r="C22" s="56" t="s">
        <v>185</v>
      </c>
      <c r="D22" s="63" t="s">
        <v>82</v>
      </c>
      <c r="E22" s="54">
        <v>728</v>
      </c>
      <c r="F22" s="71"/>
      <c r="G22" s="71"/>
      <c r="H22" s="71">
        <f t="shared" si="0"/>
        <v>0</v>
      </c>
      <c r="I22" s="71"/>
      <c r="J22" s="71"/>
      <c r="K22" s="94">
        <f t="shared" si="1"/>
        <v>0</v>
      </c>
      <c r="L22" s="52">
        <f t="shared" si="2"/>
        <v>0</v>
      </c>
      <c r="M22" s="52">
        <f t="shared" si="3"/>
        <v>0</v>
      </c>
      <c r="N22" s="52">
        <f t="shared" si="4"/>
        <v>0</v>
      </c>
      <c r="O22" s="52">
        <f t="shared" si="5"/>
        <v>0</v>
      </c>
      <c r="P22" s="94">
        <f t="shared" si="6"/>
        <v>0</v>
      </c>
    </row>
    <row r="23" spans="1:16" s="72" customFormat="1" x14ac:dyDescent="0.25">
      <c r="A23" s="53">
        <f t="shared" si="7"/>
        <v>12</v>
      </c>
      <c r="B23" s="54"/>
      <c r="C23" s="56" t="s">
        <v>186</v>
      </c>
      <c r="D23" s="63" t="s">
        <v>82</v>
      </c>
      <c r="E23" s="54">
        <v>6</v>
      </c>
      <c r="F23" s="52"/>
      <c r="G23" s="52"/>
      <c r="H23" s="52">
        <f t="shared" si="0"/>
        <v>0</v>
      </c>
      <c r="I23" s="52"/>
      <c r="J23" s="52"/>
      <c r="K23" s="94">
        <f t="shared" si="1"/>
        <v>0</v>
      </c>
      <c r="L23" s="52">
        <f t="shared" si="2"/>
        <v>0</v>
      </c>
      <c r="M23" s="52">
        <f t="shared" si="3"/>
        <v>0</v>
      </c>
      <c r="N23" s="52">
        <f t="shared" si="4"/>
        <v>0</v>
      </c>
      <c r="O23" s="52">
        <f t="shared" si="5"/>
        <v>0</v>
      </c>
      <c r="P23" s="94">
        <f t="shared" si="6"/>
        <v>0</v>
      </c>
    </row>
    <row r="24" spans="1:16" s="72" customFormat="1" x14ac:dyDescent="0.25">
      <c r="A24" s="53">
        <f t="shared" si="7"/>
        <v>13</v>
      </c>
      <c r="B24" s="54"/>
      <c r="C24" s="56" t="s">
        <v>187</v>
      </c>
      <c r="D24" s="63" t="s">
        <v>82</v>
      </c>
      <c r="E24" s="54">
        <v>728</v>
      </c>
      <c r="F24" s="52"/>
      <c r="G24" s="52"/>
      <c r="H24" s="52">
        <f t="shared" si="0"/>
        <v>0</v>
      </c>
      <c r="I24" s="52"/>
      <c r="J24" s="52"/>
      <c r="K24" s="94">
        <f t="shared" si="1"/>
        <v>0</v>
      </c>
      <c r="L24" s="52">
        <f t="shared" si="2"/>
        <v>0</v>
      </c>
      <c r="M24" s="52">
        <f t="shared" si="3"/>
        <v>0</v>
      </c>
      <c r="N24" s="52">
        <f t="shared" si="4"/>
        <v>0</v>
      </c>
      <c r="O24" s="52">
        <f t="shared" si="5"/>
        <v>0</v>
      </c>
      <c r="P24" s="94">
        <f t="shared" si="6"/>
        <v>0</v>
      </c>
    </row>
    <row r="25" spans="1:16" s="72" customFormat="1" x14ac:dyDescent="0.25">
      <c r="A25" s="53">
        <f t="shared" si="7"/>
        <v>14</v>
      </c>
      <c r="B25" s="54"/>
      <c r="C25" s="56" t="s">
        <v>188</v>
      </c>
      <c r="D25" s="63" t="s">
        <v>82</v>
      </c>
      <c r="E25" s="54"/>
      <c r="F25" s="52"/>
      <c r="G25" s="52"/>
      <c r="H25" s="52"/>
      <c r="I25" s="52"/>
      <c r="J25" s="52"/>
      <c r="K25" s="94">
        <f t="shared" si="1"/>
        <v>0</v>
      </c>
      <c r="L25" s="52">
        <f t="shared" si="2"/>
        <v>0</v>
      </c>
      <c r="M25" s="52">
        <f t="shared" si="3"/>
        <v>0</v>
      </c>
      <c r="N25" s="52">
        <f t="shared" si="4"/>
        <v>0</v>
      </c>
      <c r="O25" s="52">
        <f t="shared" si="5"/>
        <v>0</v>
      </c>
      <c r="P25" s="94">
        <f t="shared" si="6"/>
        <v>0</v>
      </c>
    </row>
    <row r="26" spans="1:16" s="72" customFormat="1" x14ac:dyDescent="0.25">
      <c r="A26" s="53">
        <f t="shared" si="7"/>
        <v>15</v>
      </c>
      <c r="B26" s="54"/>
      <c r="C26" s="56" t="s">
        <v>189</v>
      </c>
      <c r="D26" s="63" t="s">
        <v>66</v>
      </c>
      <c r="E26" s="54">
        <v>24</v>
      </c>
      <c r="F26" s="71"/>
      <c r="G26" s="71"/>
      <c r="H26" s="71">
        <f t="shared" ref="H26:H35" si="8">ROUND(F26*G26,2)</f>
        <v>0</v>
      </c>
      <c r="I26" s="71"/>
      <c r="J26" s="71"/>
      <c r="K26" s="94">
        <f t="shared" si="1"/>
        <v>0</v>
      </c>
      <c r="L26" s="52">
        <f t="shared" si="2"/>
        <v>0</v>
      </c>
      <c r="M26" s="52">
        <f t="shared" si="3"/>
        <v>0</v>
      </c>
      <c r="N26" s="52">
        <f t="shared" si="4"/>
        <v>0</v>
      </c>
      <c r="O26" s="52">
        <f t="shared" si="5"/>
        <v>0</v>
      </c>
      <c r="P26" s="94">
        <f t="shared" si="6"/>
        <v>0</v>
      </c>
    </row>
    <row r="27" spans="1:16" s="72" customFormat="1" x14ac:dyDescent="0.25">
      <c r="A27" s="53">
        <f t="shared" si="7"/>
        <v>16</v>
      </c>
      <c r="B27" s="54"/>
      <c r="C27" s="56" t="s">
        <v>190</v>
      </c>
      <c r="D27" s="63" t="s">
        <v>66</v>
      </c>
      <c r="E27" s="54">
        <v>28</v>
      </c>
      <c r="F27" s="71"/>
      <c r="G27" s="71"/>
      <c r="H27" s="71">
        <f t="shared" si="8"/>
        <v>0</v>
      </c>
      <c r="I27" s="71"/>
      <c r="J27" s="71"/>
      <c r="K27" s="94">
        <f t="shared" si="1"/>
        <v>0</v>
      </c>
      <c r="L27" s="52">
        <f t="shared" si="2"/>
        <v>0</v>
      </c>
      <c r="M27" s="52">
        <f t="shared" si="3"/>
        <v>0</v>
      </c>
      <c r="N27" s="52">
        <f t="shared" si="4"/>
        <v>0</v>
      </c>
      <c r="O27" s="52">
        <f t="shared" si="5"/>
        <v>0</v>
      </c>
      <c r="P27" s="94">
        <f t="shared" si="6"/>
        <v>0</v>
      </c>
    </row>
    <row r="28" spans="1:16" s="72" customFormat="1" ht="26.4" x14ac:dyDescent="0.25">
      <c r="A28" s="53">
        <f t="shared" si="7"/>
        <v>17</v>
      </c>
      <c r="B28" s="54"/>
      <c r="C28" s="56" t="s">
        <v>191</v>
      </c>
      <c r="D28" s="63" t="s">
        <v>82</v>
      </c>
      <c r="E28" s="54">
        <v>223</v>
      </c>
      <c r="F28" s="71"/>
      <c r="G28" s="71"/>
      <c r="H28" s="71">
        <f t="shared" si="8"/>
        <v>0</v>
      </c>
      <c r="I28" s="71"/>
      <c r="J28" s="71"/>
      <c r="K28" s="94">
        <f t="shared" si="1"/>
        <v>0</v>
      </c>
      <c r="L28" s="52">
        <f t="shared" si="2"/>
        <v>0</v>
      </c>
      <c r="M28" s="52">
        <f t="shared" si="3"/>
        <v>0</v>
      </c>
      <c r="N28" s="52">
        <f t="shared" si="4"/>
        <v>0</v>
      </c>
      <c r="O28" s="52">
        <f t="shared" si="5"/>
        <v>0</v>
      </c>
      <c r="P28" s="94">
        <f t="shared" si="6"/>
        <v>0</v>
      </c>
    </row>
    <row r="29" spans="1:16" s="72" customFormat="1" ht="39.6" x14ac:dyDescent="0.25">
      <c r="A29" s="53">
        <f t="shared" si="7"/>
        <v>18</v>
      </c>
      <c r="B29" s="54"/>
      <c r="C29" s="56" t="s">
        <v>192</v>
      </c>
      <c r="D29" s="63" t="s">
        <v>82</v>
      </c>
      <c r="E29" s="54">
        <v>223</v>
      </c>
      <c r="F29" s="71"/>
      <c r="G29" s="71"/>
      <c r="H29" s="71">
        <f t="shared" si="8"/>
        <v>0</v>
      </c>
      <c r="I29" s="71"/>
      <c r="J29" s="71"/>
      <c r="K29" s="94">
        <f t="shared" si="1"/>
        <v>0</v>
      </c>
      <c r="L29" s="52">
        <f t="shared" si="2"/>
        <v>0</v>
      </c>
      <c r="M29" s="52">
        <f t="shared" si="3"/>
        <v>0</v>
      </c>
      <c r="N29" s="52">
        <f t="shared" si="4"/>
        <v>0</v>
      </c>
      <c r="O29" s="52">
        <f t="shared" si="5"/>
        <v>0</v>
      </c>
      <c r="P29" s="94">
        <f t="shared" si="6"/>
        <v>0</v>
      </c>
    </row>
    <row r="30" spans="1:16" s="72" customFormat="1" ht="26.4" x14ac:dyDescent="0.25">
      <c r="A30" s="53">
        <f t="shared" si="7"/>
        <v>19</v>
      </c>
      <c r="B30" s="54"/>
      <c r="C30" s="56" t="s">
        <v>193</v>
      </c>
      <c r="D30" s="63" t="s">
        <v>82</v>
      </c>
      <c r="E30" s="54">
        <v>137</v>
      </c>
      <c r="F30" s="71"/>
      <c r="G30" s="71"/>
      <c r="H30" s="71">
        <f t="shared" si="8"/>
        <v>0</v>
      </c>
      <c r="I30" s="71"/>
      <c r="J30" s="71"/>
      <c r="K30" s="94">
        <f t="shared" si="1"/>
        <v>0</v>
      </c>
      <c r="L30" s="52">
        <f t="shared" si="2"/>
        <v>0</v>
      </c>
      <c r="M30" s="52">
        <f t="shared" si="3"/>
        <v>0</v>
      </c>
      <c r="N30" s="52">
        <f t="shared" si="4"/>
        <v>0</v>
      </c>
      <c r="O30" s="52">
        <f t="shared" si="5"/>
        <v>0</v>
      </c>
      <c r="P30" s="94">
        <f t="shared" si="6"/>
        <v>0</v>
      </c>
    </row>
    <row r="31" spans="1:16" s="72" customFormat="1" ht="26.4" x14ac:dyDescent="0.25">
      <c r="A31" s="53">
        <f t="shared" si="7"/>
        <v>20</v>
      </c>
      <c r="B31" s="54"/>
      <c r="C31" s="56" t="s">
        <v>194</v>
      </c>
      <c r="D31" s="63" t="s">
        <v>82</v>
      </c>
      <c r="E31" s="54">
        <v>200</v>
      </c>
      <c r="F31" s="71"/>
      <c r="G31" s="71"/>
      <c r="H31" s="71">
        <f t="shared" si="8"/>
        <v>0</v>
      </c>
      <c r="I31" s="71"/>
      <c r="J31" s="71"/>
      <c r="K31" s="94">
        <f t="shared" si="1"/>
        <v>0</v>
      </c>
      <c r="L31" s="52">
        <f t="shared" si="2"/>
        <v>0</v>
      </c>
      <c r="M31" s="52">
        <f t="shared" si="3"/>
        <v>0</v>
      </c>
      <c r="N31" s="52">
        <f t="shared" si="4"/>
        <v>0</v>
      </c>
      <c r="O31" s="52">
        <f t="shared" si="5"/>
        <v>0</v>
      </c>
      <c r="P31" s="94">
        <f t="shared" si="6"/>
        <v>0</v>
      </c>
    </row>
    <row r="32" spans="1:16" s="72" customFormat="1" ht="39.6" x14ac:dyDescent="0.25">
      <c r="A32" s="53">
        <f t="shared" si="7"/>
        <v>21</v>
      </c>
      <c r="B32" s="54"/>
      <c r="C32" s="56" t="s">
        <v>195</v>
      </c>
      <c r="D32" s="63" t="s">
        <v>82</v>
      </c>
      <c r="E32" s="54">
        <v>223</v>
      </c>
      <c r="F32" s="71"/>
      <c r="G32" s="71"/>
      <c r="H32" s="71">
        <f t="shared" si="8"/>
        <v>0</v>
      </c>
      <c r="I32" s="71"/>
      <c r="J32" s="71"/>
      <c r="K32" s="94">
        <f t="shared" si="1"/>
        <v>0</v>
      </c>
      <c r="L32" s="52">
        <f t="shared" si="2"/>
        <v>0</v>
      </c>
      <c r="M32" s="52">
        <f t="shared" si="3"/>
        <v>0</v>
      </c>
      <c r="N32" s="52">
        <f t="shared" si="4"/>
        <v>0</v>
      </c>
      <c r="O32" s="52">
        <f t="shared" si="5"/>
        <v>0</v>
      </c>
      <c r="P32" s="94">
        <f t="shared" si="6"/>
        <v>0</v>
      </c>
    </row>
    <row r="33" spans="1:16" s="72" customFormat="1" ht="26.4" x14ac:dyDescent="0.25">
      <c r="A33" s="53">
        <f t="shared" si="7"/>
        <v>22</v>
      </c>
      <c r="B33" s="54"/>
      <c r="C33" s="56" t="s">
        <v>196</v>
      </c>
      <c r="D33" s="63" t="s">
        <v>82</v>
      </c>
      <c r="E33" s="54">
        <v>137</v>
      </c>
      <c r="F33" s="71"/>
      <c r="G33" s="71"/>
      <c r="H33" s="71">
        <f t="shared" si="8"/>
        <v>0</v>
      </c>
      <c r="I33" s="71"/>
      <c r="J33" s="71"/>
      <c r="K33" s="94">
        <f t="shared" ref="K33:K52" si="9">ROUND(SUM(H33:J33),2)</f>
        <v>0</v>
      </c>
      <c r="L33" s="52">
        <f t="shared" ref="L33:L52" si="10">ROUND(E33*F33,2)</f>
        <v>0</v>
      </c>
      <c r="M33" s="52">
        <f t="shared" ref="M33:M52" si="11">ROUND(E33*H33,2)</f>
        <v>0</v>
      </c>
      <c r="N33" s="52">
        <f t="shared" ref="N33:N52" si="12">ROUND(E33*I33,2)</f>
        <v>0</v>
      </c>
      <c r="O33" s="52">
        <f t="shared" ref="O33:O52" si="13">ROUND(E33*J33,2)</f>
        <v>0</v>
      </c>
      <c r="P33" s="94">
        <f t="shared" ref="P33:P52" si="14">ROUND(SUM(M33:O33),2)</f>
        <v>0</v>
      </c>
    </row>
    <row r="34" spans="1:16" s="72" customFormat="1" ht="26.4" x14ac:dyDescent="0.25">
      <c r="A34" s="53">
        <f t="shared" si="7"/>
        <v>23</v>
      </c>
      <c r="B34" s="54"/>
      <c r="C34" s="56" t="s">
        <v>197</v>
      </c>
      <c r="D34" s="63" t="s">
        <v>82</v>
      </c>
      <c r="E34" s="54">
        <v>200</v>
      </c>
      <c r="F34" s="71"/>
      <c r="G34" s="71"/>
      <c r="H34" s="71">
        <f t="shared" si="8"/>
        <v>0</v>
      </c>
      <c r="I34" s="71"/>
      <c r="J34" s="71"/>
      <c r="K34" s="94">
        <f t="shared" si="9"/>
        <v>0</v>
      </c>
      <c r="L34" s="52">
        <f t="shared" si="10"/>
        <v>0</v>
      </c>
      <c r="M34" s="52">
        <f t="shared" si="11"/>
        <v>0</v>
      </c>
      <c r="N34" s="52">
        <f t="shared" si="12"/>
        <v>0</v>
      </c>
      <c r="O34" s="52">
        <f t="shared" si="13"/>
        <v>0</v>
      </c>
      <c r="P34" s="94">
        <f t="shared" si="14"/>
        <v>0</v>
      </c>
    </row>
    <row r="35" spans="1:16" s="72" customFormat="1" ht="26.4" x14ac:dyDescent="0.25">
      <c r="A35" s="53">
        <f t="shared" si="7"/>
        <v>24</v>
      </c>
      <c r="B35" s="54"/>
      <c r="C35" s="56" t="s">
        <v>198</v>
      </c>
      <c r="D35" s="63" t="s">
        <v>82</v>
      </c>
      <c r="E35" s="54">
        <v>728</v>
      </c>
      <c r="F35" s="71"/>
      <c r="G35" s="71"/>
      <c r="H35" s="71">
        <f t="shared" si="8"/>
        <v>0</v>
      </c>
      <c r="I35" s="71"/>
      <c r="J35" s="71"/>
      <c r="K35" s="94">
        <f t="shared" si="9"/>
        <v>0</v>
      </c>
      <c r="L35" s="52">
        <f t="shared" si="10"/>
        <v>0</v>
      </c>
      <c r="M35" s="52">
        <f t="shared" si="11"/>
        <v>0</v>
      </c>
      <c r="N35" s="52">
        <f t="shared" si="12"/>
        <v>0</v>
      </c>
      <c r="O35" s="52">
        <f t="shared" si="13"/>
        <v>0</v>
      </c>
      <c r="P35" s="94">
        <f t="shared" si="14"/>
        <v>0</v>
      </c>
    </row>
    <row r="36" spans="1:16" s="72" customFormat="1" x14ac:dyDescent="0.25">
      <c r="A36" s="53">
        <f t="shared" si="7"/>
        <v>25</v>
      </c>
      <c r="B36" s="54"/>
      <c r="C36" s="56" t="s">
        <v>41</v>
      </c>
      <c r="D36" s="63" t="s">
        <v>82</v>
      </c>
      <c r="E36" s="54">
        <v>237</v>
      </c>
      <c r="F36" s="52"/>
      <c r="G36" s="52"/>
      <c r="H36" s="52">
        <f t="shared" ref="H36:H52" si="15">ROUND(F36*G36,2)</f>
        <v>0</v>
      </c>
      <c r="I36" s="52"/>
      <c r="J36" s="52"/>
      <c r="K36" s="94">
        <f t="shared" si="9"/>
        <v>0</v>
      </c>
      <c r="L36" s="52">
        <f t="shared" si="10"/>
        <v>0</v>
      </c>
      <c r="M36" s="52">
        <f t="shared" si="11"/>
        <v>0</v>
      </c>
      <c r="N36" s="52">
        <f t="shared" si="12"/>
        <v>0</v>
      </c>
      <c r="O36" s="52">
        <f t="shared" si="13"/>
        <v>0</v>
      </c>
      <c r="P36" s="94">
        <f t="shared" si="14"/>
        <v>0</v>
      </c>
    </row>
    <row r="37" spans="1:16" s="72" customFormat="1" ht="26.4" x14ac:dyDescent="0.25">
      <c r="A37" s="53">
        <f t="shared" si="7"/>
        <v>26</v>
      </c>
      <c r="B37" s="54"/>
      <c r="C37" s="56" t="s">
        <v>547</v>
      </c>
      <c r="D37" s="63" t="s">
        <v>66</v>
      </c>
      <c r="E37" s="54">
        <v>1613</v>
      </c>
      <c r="F37" s="52"/>
      <c r="G37" s="52"/>
      <c r="H37" s="52">
        <f t="shared" si="15"/>
        <v>0</v>
      </c>
      <c r="I37" s="52"/>
      <c r="J37" s="52"/>
      <c r="K37" s="94">
        <f t="shared" si="9"/>
        <v>0</v>
      </c>
      <c r="L37" s="52">
        <f t="shared" si="10"/>
        <v>0</v>
      </c>
      <c r="M37" s="52">
        <f t="shared" si="11"/>
        <v>0</v>
      </c>
      <c r="N37" s="52">
        <f t="shared" si="12"/>
        <v>0</v>
      </c>
      <c r="O37" s="52">
        <f t="shared" si="13"/>
        <v>0</v>
      </c>
      <c r="P37" s="94">
        <f t="shared" si="14"/>
        <v>0</v>
      </c>
    </row>
    <row r="38" spans="1:16" s="72" customFormat="1" ht="39.6" x14ac:dyDescent="0.25">
      <c r="A38" s="53">
        <f t="shared" si="7"/>
        <v>27</v>
      </c>
      <c r="B38" s="54"/>
      <c r="C38" s="56" t="s">
        <v>548</v>
      </c>
      <c r="D38" s="63" t="s">
        <v>66</v>
      </c>
      <c r="E38" s="54">
        <v>60</v>
      </c>
      <c r="F38" s="52"/>
      <c r="G38" s="52"/>
      <c r="H38" s="52">
        <f t="shared" si="15"/>
        <v>0</v>
      </c>
      <c r="I38" s="52"/>
      <c r="J38" s="52"/>
      <c r="K38" s="94">
        <f t="shared" si="9"/>
        <v>0</v>
      </c>
      <c r="L38" s="52">
        <f t="shared" si="10"/>
        <v>0</v>
      </c>
      <c r="M38" s="52">
        <f t="shared" si="11"/>
        <v>0</v>
      </c>
      <c r="N38" s="52">
        <f t="shared" si="12"/>
        <v>0</v>
      </c>
      <c r="O38" s="52">
        <f t="shared" si="13"/>
        <v>0</v>
      </c>
      <c r="P38" s="94">
        <f t="shared" si="14"/>
        <v>0</v>
      </c>
    </row>
    <row r="39" spans="1:16" s="72" customFormat="1" x14ac:dyDescent="0.25">
      <c r="A39" s="53">
        <f t="shared" si="7"/>
        <v>28</v>
      </c>
      <c r="B39" s="54"/>
      <c r="C39" s="56" t="s">
        <v>199</v>
      </c>
      <c r="D39" s="63" t="s">
        <v>66</v>
      </c>
      <c r="E39" s="54">
        <v>847</v>
      </c>
      <c r="F39" s="52"/>
      <c r="G39" s="52"/>
      <c r="H39" s="52">
        <f t="shared" si="15"/>
        <v>0</v>
      </c>
      <c r="I39" s="52"/>
      <c r="J39" s="52"/>
      <c r="K39" s="94">
        <f t="shared" si="9"/>
        <v>0</v>
      </c>
      <c r="L39" s="52">
        <f t="shared" si="10"/>
        <v>0</v>
      </c>
      <c r="M39" s="52">
        <f t="shared" si="11"/>
        <v>0</v>
      </c>
      <c r="N39" s="52">
        <f t="shared" si="12"/>
        <v>0</v>
      </c>
      <c r="O39" s="52">
        <f t="shared" si="13"/>
        <v>0</v>
      </c>
      <c r="P39" s="94">
        <f t="shared" si="14"/>
        <v>0</v>
      </c>
    </row>
    <row r="40" spans="1:16" s="72" customFormat="1" ht="26.4" x14ac:dyDescent="0.25">
      <c r="A40" s="53">
        <f t="shared" si="7"/>
        <v>29</v>
      </c>
      <c r="B40" s="54"/>
      <c r="C40" s="56" t="s">
        <v>551</v>
      </c>
      <c r="D40" s="63" t="s">
        <v>65</v>
      </c>
      <c r="E40" s="54">
        <v>3</v>
      </c>
      <c r="F40" s="52"/>
      <c r="G40" s="52"/>
      <c r="H40" s="52">
        <f t="shared" si="15"/>
        <v>0</v>
      </c>
      <c r="I40" s="52"/>
      <c r="J40" s="52"/>
      <c r="K40" s="94">
        <f t="shared" si="9"/>
        <v>0</v>
      </c>
      <c r="L40" s="52">
        <f t="shared" si="10"/>
        <v>0</v>
      </c>
      <c r="M40" s="52">
        <f t="shared" si="11"/>
        <v>0</v>
      </c>
      <c r="N40" s="52">
        <f t="shared" si="12"/>
        <v>0</v>
      </c>
      <c r="O40" s="52">
        <f t="shared" si="13"/>
        <v>0</v>
      </c>
      <c r="P40" s="94">
        <f t="shared" si="14"/>
        <v>0</v>
      </c>
    </row>
    <row r="41" spans="1:16" s="72" customFormat="1" ht="26.4" x14ac:dyDescent="0.25">
      <c r="A41" s="53">
        <f t="shared" si="7"/>
        <v>30</v>
      </c>
      <c r="B41" s="54"/>
      <c r="C41" s="56" t="s">
        <v>550</v>
      </c>
      <c r="D41" s="63" t="s">
        <v>65</v>
      </c>
      <c r="E41" s="54">
        <v>3</v>
      </c>
      <c r="F41" s="52"/>
      <c r="G41" s="52"/>
      <c r="H41" s="52">
        <f t="shared" si="15"/>
        <v>0</v>
      </c>
      <c r="I41" s="52"/>
      <c r="J41" s="52"/>
      <c r="K41" s="94">
        <f t="shared" si="9"/>
        <v>0</v>
      </c>
      <c r="L41" s="52">
        <f t="shared" si="10"/>
        <v>0</v>
      </c>
      <c r="M41" s="52">
        <f t="shared" si="11"/>
        <v>0</v>
      </c>
      <c r="N41" s="52">
        <f t="shared" si="12"/>
        <v>0</v>
      </c>
      <c r="O41" s="52">
        <f t="shared" si="13"/>
        <v>0</v>
      </c>
      <c r="P41" s="94">
        <f t="shared" si="14"/>
        <v>0</v>
      </c>
    </row>
    <row r="42" spans="1:16" s="72" customFormat="1" ht="39.6" x14ac:dyDescent="0.25">
      <c r="A42" s="53">
        <f t="shared" si="7"/>
        <v>31</v>
      </c>
      <c r="B42" s="54"/>
      <c r="C42" s="56" t="s">
        <v>552</v>
      </c>
      <c r="D42" s="63" t="s">
        <v>65</v>
      </c>
      <c r="E42" s="54">
        <v>3</v>
      </c>
      <c r="F42" s="52"/>
      <c r="G42" s="52"/>
      <c r="H42" s="52">
        <f t="shared" si="15"/>
        <v>0</v>
      </c>
      <c r="I42" s="52"/>
      <c r="J42" s="52"/>
      <c r="K42" s="94">
        <f t="shared" si="9"/>
        <v>0</v>
      </c>
      <c r="L42" s="52">
        <f t="shared" si="10"/>
        <v>0</v>
      </c>
      <c r="M42" s="52">
        <f t="shared" si="11"/>
        <v>0</v>
      </c>
      <c r="N42" s="52">
        <f t="shared" si="12"/>
        <v>0</v>
      </c>
      <c r="O42" s="52">
        <f t="shared" si="13"/>
        <v>0</v>
      </c>
      <c r="P42" s="94">
        <f t="shared" si="14"/>
        <v>0</v>
      </c>
    </row>
    <row r="43" spans="1:16" s="72" customFormat="1" ht="52.8" x14ac:dyDescent="0.25">
      <c r="A43" s="53">
        <f t="shared" si="7"/>
        <v>32</v>
      </c>
      <c r="B43" s="54"/>
      <c r="C43" s="56" t="s">
        <v>553</v>
      </c>
      <c r="D43" s="63" t="s">
        <v>65</v>
      </c>
      <c r="E43" s="54">
        <v>1</v>
      </c>
      <c r="F43" s="52"/>
      <c r="G43" s="52"/>
      <c r="H43" s="52">
        <f t="shared" si="15"/>
        <v>0</v>
      </c>
      <c r="I43" s="52"/>
      <c r="J43" s="52"/>
      <c r="K43" s="94">
        <f t="shared" si="9"/>
        <v>0</v>
      </c>
      <c r="L43" s="52">
        <f t="shared" si="10"/>
        <v>0</v>
      </c>
      <c r="M43" s="52">
        <f t="shared" si="11"/>
        <v>0</v>
      </c>
      <c r="N43" s="52">
        <f t="shared" si="12"/>
        <v>0</v>
      </c>
      <c r="O43" s="52">
        <f t="shared" si="13"/>
        <v>0</v>
      </c>
      <c r="P43" s="94">
        <f t="shared" si="14"/>
        <v>0</v>
      </c>
    </row>
    <row r="44" spans="1:16" s="72" customFormat="1" x14ac:dyDescent="0.25">
      <c r="A44" s="53">
        <f t="shared" si="7"/>
        <v>33</v>
      </c>
      <c r="B44" s="54"/>
      <c r="C44" s="56" t="s">
        <v>555</v>
      </c>
      <c r="D44" s="63" t="s">
        <v>65</v>
      </c>
      <c r="E44" s="54">
        <v>3</v>
      </c>
      <c r="F44" s="52"/>
      <c r="G44" s="52"/>
      <c r="H44" s="52">
        <f t="shared" si="15"/>
        <v>0</v>
      </c>
      <c r="I44" s="52"/>
      <c r="J44" s="52"/>
      <c r="K44" s="94">
        <f t="shared" si="9"/>
        <v>0</v>
      </c>
      <c r="L44" s="52">
        <f t="shared" si="10"/>
        <v>0</v>
      </c>
      <c r="M44" s="52">
        <f t="shared" si="11"/>
        <v>0</v>
      </c>
      <c r="N44" s="52">
        <f t="shared" si="12"/>
        <v>0</v>
      </c>
      <c r="O44" s="52">
        <f t="shared" si="13"/>
        <v>0</v>
      </c>
      <c r="P44" s="94">
        <f t="shared" si="14"/>
        <v>0</v>
      </c>
    </row>
    <row r="45" spans="1:16" s="72" customFormat="1" ht="26.4" x14ac:dyDescent="0.25">
      <c r="A45" s="53">
        <f t="shared" si="7"/>
        <v>34</v>
      </c>
      <c r="B45" s="54"/>
      <c r="C45" s="56" t="s">
        <v>200</v>
      </c>
      <c r="D45" s="63" t="s">
        <v>65</v>
      </c>
      <c r="E45" s="54">
        <v>2</v>
      </c>
      <c r="F45" s="52"/>
      <c r="G45" s="52"/>
      <c r="H45" s="52">
        <f t="shared" si="15"/>
        <v>0</v>
      </c>
      <c r="I45" s="52"/>
      <c r="J45" s="52"/>
      <c r="K45" s="94">
        <f t="shared" si="9"/>
        <v>0</v>
      </c>
      <c r="L45" s="52">
        <f t="shared" si="10"/>
        <v>0</v>
      </c>
      <c r="M45" s="52">
        <f t="shared" si="11"/>
        <v>0</v>
      </c>
      <c r="N45" s="52">
        <f t="shared" si="12"/>
        <v>0</v>
      </c>
      <c r="O45" s="52">
        <f t="shared" si="13"/>
        <v>0</v>
      </c>
      <c r="P45" s="94">
        <f t="shared" si="14"/>
        <v>0</v>
      </c>
    </row>
    <row r="46" spans="1:16" x14ac:dyDescent="0.25">
      <c r="A46" s="53"/>
      <c r="B46" s="54"/>
      <c r="C46" s="68" t="s">
        <v>201</v>
      </c>
      <c r="D46" s="63"/>
      <c r="E46" s="54"/>
      <c r="F46" s="52"/>
      <c r="G46" s="52"/>
      <c r="H46" s="52"/>
      <c r="I46" s="52"/>
      <c r="J46" s="52"/>
      <c r="K46" s="94"/>
      <c r="L46" s="52"/>
      <c r="M46" s="52"/>
      <c r="N46" s="52"/>
      <c r="O46" s="52"/>
      <c r="P46" s="94"/>
    </row>
    <row r="47" spans="1:16" x14ac:dyDescent="0.25">
      <c r="A47" s="53">
        <f>A45+1</f>
        <v>35</v>
      </c>
      <c r="B47" s="54"/>
      <c r="C47" s="56" t="s">
        <v>202</v>
      </c>
      <c r="D47" s="63" t="s">
        <v>203</v>
      </c>
      <c r="E47" s="54">
        <v>3</v>
      </c>
      <c r="F47" s="52"/>
      <c r="G47" s="52"/>
      <c r="H47" s="52">
        <f t="shared" si="15"/>
        <v>0</v>
      </c>
      <c r="I47" s="52"/>
      <c r="J47" s="52"/>
      <c r="K47" s="94">
        <f t="shared" si="9"/>
        <v>0</v>
      </c>
      <c r="L47" s="52">
        <f t="shared" si="10"/>
        <v>0</v>
      </c>
      <c r="M47" s="52">
        <f t="shared" si="11"/>
        <v>0</v>
      </c>
      <c r="N47" s="52">
        <f t="shared" si="12"/>
        <v>0</v>
      </c>
      <c r="O47" s="52">
        <f t="shared" si="13"/>
        <v>0</v>
      </c>
      <c r="P47" s="94">
        <f t="shared" si="14"/>
        <v>0</v>
      </c>
    </row>
    <row r="48" spans="1:16" x14ac:dyDescent="0.25">
      <c r="A48" s="53">
        <f t="shared" si="7"/>
        <v>36</v>
      </c>
      <c r="B48" s="54"/>
      <c r="C48" s="56" t="s">
        <v>204</v>
      </c>
      <c r="D48" s="63" t="s">
        <v>205</v>
      </c>
      <c r="E48" s="54">
        <v>1.8089999999999999</v>
      </c>
      <c r="F48" s="52"/>
      <c r="G48" s="52"/>
      <c r="H48" s="52">
        <f t="shared" si="15"/>
        <v>0</v>
      </c>
      <c r="I48" s="52"/>
      <c r="J48" s="52"/>
      <c r="K48" s="94">
        <f t="shared" si="9"/>
        <v>0</v>
      </c>
      <c r="L48" s="52">
        <f t="shared" si="10"/>
        <v>0</v>
      </c>
      <c r="M48" s="52">
        <f t="shared" si="11"/>
        <v>0</v>
      </c>
      <c r="N48" s="52">
        <f t="shared" si="12"/>
        <v>0</v>
      </c>
      <c r="O48" s="52">
        <f t="shared" si="13"/>
        <v>0</v>
      </c>
      <c r="P48" s="94">
        <f t="shared" si="14"/>
        <v>0</v>
      </c>
    </row>
    <row r="49" spans="1:16" x14ac:dyDescent="0.25">
      <c r="A49" s="53">
        <f t="shared" si="7"/>
        <v>37</v>
      </c>
      <c r="B49" s="54"/>
      <c r="C49" s="56" t="s">
        <v>206</v>
      </c>
      <c r="D49" s="63" t="s">
        <v>205</v>
      </c>
      <c r="E49" s="54">
        <v>1.8089999999999999</v>
      </c>
      <c r="F49" s="52"/>
      <c r="G49" s="52"/>
      <c r="H49" s="52">
        <f t="shared" si="15"/>
        <v>0</v>
      </c>
      <c r="I49" s="52"/>
      <c r="J49" s="52"/>
      <c r="K49" s="94">
        <f t="shared" si="9"/>
        <v>0</v>
      </c>
      <c r="L49" s="52">
        <f t="shared" si="10"/>
        <v>0</v>
      </c>
      <c r="M49" s="52">
        <f t="shared" si="11"/>
        <v>0</v>
      </c>
      <c r="N49" s="52">
        <f t="shared" si="12"/>
        <v>0</v>
      </c>
      <c r="O49" s="52">
        <f t="shared" si="13"/>
        <v>0</v>
      </c>
      <c r="P49" s="94">
        <f t="shared" si="14"/>
        <v>0</v>
      </c>
    </row>
    <row r="50" spans="1:16" x14ac:dyDescent="0.25">
      <c r="A50" s="53">
        <f t="shared" si="7"/>
        <v>38</v>
      </c>
      <c r="B50" s="54"/>
      <c r="C50" s="56" t="s">
        <v>207</v>
      </c>
      <c r="D50" s="63" t="s">
        <v>135</v>
      </c>
      <c r="E50" s="54">
        <v>1</v>
      </c>
      <c r="F50" s="52"/>
      <c r="G50" s="52"/>
      <c r="H50" s="52">
        <f t="shared" si="15"/>
        <v>0</v>
      </c>
      <c r="I50" s="52"/>
      <c r="J50" s="52"/>
      <c r="K50" s="94">
        <f t="shared" si="9"/>
        <v>0</v>
      </c>
      <c r="L50" s="52">
        <f t="shared" si="10"/>
        <v>0</v>
      </c>
      <c r="M50" s="52">
        <f t="shared" si="11"/>
        <v>0</v>
      </c>
      <c r="N50" s="52">
        <f t="shared" si="12"/>
        <v>0</v>
      </c>
      <c r="O50" s="52">
        <f t="shared" si="13"/>
        <v>0</v>
      </c>
      <c r="P50" s="94">
        <f t="shared" si="14"/>
        <v>0</v>
      </c>
    </row>
    <row r="51" spans="1:16" x14ac:dyDescent="0.25">
      <c r="A51" s="53">
        <f t="shared" si="7"/>
        <v>39</v>
      </c>
      <c r="B51" s="54"/>
      <c r="C51" s="56" t="s">
        <v>208</v>
      </c>
      <c r="D51" s="63" t="s">
        <v>135</v>
      </c>
      <c r="E51" s="54">
        <v>1</v>
      </c>
      <c r="F51" s="52"/>
      <c r="G51" s="52"/>
      <c r="H51" s="52">
        <f t="shared" si="15"/>
        <v>0</v>
      </c>
      <c r="I51" s="52"/>
      <c r="J51" s="52"/>
      <c r="K51" s="94">
        <f t="shared" si="9"/>
        <v>0</v>
      </c>
      <c r="L51" s="52">
        <f t="shared" si="10"/>
        <v>0</v>
      </c>
      <c r="M51" s="52">
        <f t="shared" si="11"/>
        <v>0</v>
      </c>
      <c r="N51" s="52">
        <f t="shared" si="12"/>
        <v>0</v>
      </c>
      <c r="O51" s="52">
        <f t="shared" si="13"/>
        <v>0</v>
      </c>
      <c r="P51" s="94">
        <f t="shared" si="14"/>
        <v>0</v>
      </c>
    </row>
    <row r="52" spans="1:16" x14ac:dyDescent="0.25">
      <c r="A52" s="53">
        <f t="shared" si="7"/>
        <v>40</v>
      </c>
      <c r="B52" s="54"/>
      <c r="C52" s="56" t="s">
        <v>209</v>
      </c>
      <c r="D52" s="63" t="s">
        <v>135</v>
      </c>
      <c r="E52" s="54">
        <v>1</v>
      </c>
      <c r="F52" s="52"/>
      <c r="G52" s="52"/>
      <c r="H52" s="52">
        <f t="shared" si="15"/>
        <v>0</v>
      </c>
      <c r="I52" s="52"/>
      <c r="J52" s="52"/>
      <c r="K52" s="94">
        <f t="shared" si="9"/>
        <v>0</v>
      </c>
      <c r="L52" s="52">
        <f t="shared" si="10"/>
        <v>0</v>
      </c>
      <c r="M52" s="52">
        <f t="shared" si="11"/>
        <v>0</v>
      </c>
      <c r="N52" s="52">
        <f t="shared" si="12"/>
        <v>0</v>
      </c>
      <c r="O52" s="52">
        <f t="shared" si="13"/>
        <v>0</v>
      </c>
      <c r="P52" s="94">
        <f t="shared" si="14"/>
        <v>0</v>
      </c>
    </row>
    <row r="53" spans="1:16" ht="15.9" customHeight="1" x14ac:dyDescent="0.25">
      <c r="A53" s="44"/>
      <c r="B53" s="45"/>
      <c r="C53" s="46"/>
      <c r="D53" s="47"/>
      <c r="E53" s="48"/>
      <c r="F53" s="49"/>
      <c r="G53" s="49"/>
      <c r="H53" s="49"/>
      <c r="I53" s="49"/>
      <c r="J53" s="49"/>
      <c r="K53" s="50" t="s">
        <v>45</v>
      </c>
      <c r="L53" s="51">
        <f>SUBTOTAL(9,L12:L52)</f>
        <v>0</v>
      </c>
      <c r="M53" s="51">
        <f>SUBTOTAL(9,M12:M52)</f>
        <v>0</v>
      </c>
      <c r="N53" s="51">
        <f>SUBTOTAL(9,N12:N52)</f>
        <v>0</v>
      </c>
      <c r="O53" s="51">
        <f>SUBTOTAL(9,O12:O52)</f>
        <v>0</v>
      </c>
      <c r="P53" s="95">
        <f>SUBTOTAL(9,P12:P52)</f>
        <v>0</v>
      </c>
    </row>
    <row r="57" spans="1:16" x14ac:dyDescent="0.25">
      <c r="C57" s="2" t="str">
        <f>Būvniec.koptāme!B20</f>
        <v xml:space="preserve">Sastādīja:                               </v>
      </c>
    </row>
    <row r="58" spans="1:16" x14ac:dyDescent="0.25">
      <c r="C58" s="2" t="str">
        <f>Būvniec.koptāme!B21</f>
        <v xml:space="preserve">Sertifikāta Nr. </v>
      </c>
    </row>
    <row r="60" spans="1:16" x14ac:dyDescent="0.25">
      <c r="C60" s="2" t="str">
        <f>Būvniec.koptāme!B23</f>
        <v xml:space="preserve">Tāme sastādīta 2023. gada </v>
      </c>
    </row>
    <row r="63" spans="1:16" x14ac:dyDescent="0.25">
      <c r="C63" s="2" t="str">
        <f>Būvniec.koptāme!B26</f>
        <v xml:space="preserve">Pārbaudīja:                              </v>
      </c>
    </row>
    <row r="64" spans="1:16" x14ac:dyDescent="0.25">
      <c r="C64"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P43"/>
  <sheetViews>
    <sheetView topLeftCell="A19" zoomScale="90" zoomScaleNormal="90" zoomScaleSheetLayoutView="100" workbookViewId="0">
      <selection activeCell="F38" sqref="F3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506</v>
      </c>
      <c r="B1" s="85"/>
      <c r="C1" s="85"/>
      <c r="D1" s="85"/>
      <c r="E1" s="85"/>
      <c r="F1" s="85"/>
      <c r="G1" s="85"/>
      <c r="H1" s="85"/>
      <c r="I1" s="85"/>
      <c r="J1" s="85"/>
      <c r="K1" s="85"/>
      <c r="L1" s="85"/>
      <c r="M1" s="85"/>
      <c r="N1" s="85"/>
      <c r="O1" s="85"/>
      <c r="P1" s="85"/>
    </row>
    <row r="2" spans="1:16" x14ac:dyDescent="0.25">
      <c r="A2" s="85" t="s">
        <v>69</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P32</f>
        <v>0</v>
      </c>
      <c r="P6" s="1" t="s">
        <v>19</v>
      </c>
    </row>
    <row r="7" spans="1:16" x14ac:dyDescent="0.25">
      <c r="A7" s="57" t="s">
        <v>579</v>
      </c>
    </row>
    <row r="8" spans="1:16" x14ac:dyDescent="0.25">
      <c r="A8" s="57" t="s">
        <v>592</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70</v>
      </c>
      <c r="D12" s="63"/>
      <c r="E12" s="54"/>
      <c r="F12" s="52"/>
      <c r="G12" s="52"/>
      <c r="H12" s="52"/>
      <c r="I12" s="52"/>
      <c r="J12" s="52"/>
      <c r="K12" s="94"/>
      <c r="L12" s="52"/>
      <c r="M12" s="52"/>
      <c r="N12" s="52"/>
      <c r="O12" s="52"/>
      <c r="P12" s="94"/>
    </row>
    <row r="13" spans="1:16" ht="26.4" x14ac:dyDescent="0.25">
      <c r="A13" s="53">
        <v>1</v>
      </c>
      <c r="B13" s="54"/>
      <c r="C13" s="56" t="s">
        <v>484</v>
      </c>
      <c r="D13" s="63" t="s">
        <v>66</v>
      </c>
      <c r="E13" s="54">
        <v>38.200000000000003</v>
      </c>
      <c r="F13" s="52"/>
      <c r="G13" s="52"/>
      <c r="H13" s="52">
        <f t="shared" ref="H13:H17" si="0">ROUND(F13*G13,2)</f>
        <v>0</v>
      </c>
      <c r="I13" s="52"/>
      <c r="J13" s="52"/>
      <c r="K13" s="94">
        <f t="shared" ref="K13:K17" si="1">ROUND(SUM(H13:J13),2)</f>
        <v>0</v>
      </c>
      <c r="L13" s="52">
        <f t="shared" ref="L13:L17" si="2">ROUND(E13*F13,2)</f>
        <v>0</v>
      </c>
      <c r="M13" s="52">
        <f t="shared" ref="M13:M17" si="3">ROUND(E13*H13,2)</f>
        <v>0</v>
      </c>
      <c r="N13" s="52">
        <f t="shared" ref="N13:N17" si="4">ROUND(E13*I13,2)</f>
        <v>0</v>
      </c>
      <c r="O13" s="52">
        <f t="shared" ref="O13:O17" si="5">ROUND(E13*J13,2)</f>
        <v>0</v>
      </c>
      <c r="P13" s="94">
        <f t="shared" ref="P13:P17" si="6">ROUND(SUM(M13:O13),2)</f>
        <v>0</v>
      </c>
    </row>
    <row r="14" spans="1:16" ht="26.4" x14ac:dyDescent="0.25">
      <c r="A14" s="53">
        <v>2</v>
      </c>
      <c r="B14" s="54"/>
      <c r="C14" s="56" t="s">
        <v>485</v>
      </c>
      <c r="D14" s="63" t="s">
        <v>66</v>
      </c>
      <c r="E14" s="54">
        <v>29.6</v>
      </c>
      <c r="F14" s="52"/>
      <c r="G14" s="52"/>
      <c r="H14" s="52">
        <f t="shared" si="0"/>
        <v>0</v>
      </c>
      <c r="I14" s="52"/>
      <c r="J14" s="52"/>
      <c r="K14" s="94">
        <f t="shared" si="1"/>
        <v>0</v>
      </c>
      <c r="L14" s="52">
        <f t="shared" si="2"/>
        <v>0</v>
      </c>
      <c r="M14" s="52">
        <f t="shared" si="3"/>
        <v>0</v>
      </c>
      <c r="N14" s="52">
        <f t="shared" si="4"/>
        <v>0</v>
      </c>
      <c r="O14" s="52">
        <f t="shared" si="5"/>
        <v>0</v>
      </c>
      <c r="P14" s="94">
        <f t="shared" si="6"/>
        <v>0</v>
      </c>
    </row>
    <row r="15" spans="1:16" ht="26.4" x14ac:dyDescent="0.25">
      <c r="A15" s="53">
        <v>3</v>
      </c>
      <c r="B15" s="54"/>
      <c r="C15" s="56" t="s">
        <v>486</v>
      </c>
      <c r="D15" s="63" t="s">
        <v>37</v>
      </c>
      <c r="E15" s="54">
        <v>1</v>
      </c>
      <c r="F15" s="52"/>
      <c r="G15" s="52"/>
      <c r="H15" s="52">
        <f t="shared" si="0"/>
        <v>0</v>
      </c>
      <c r="I15" s="52"/>
      <c r="J15" s="52"/>
      <c r="K15" s="94">
        <f t="shared" si="1"/>
        <v>0</v>
      </c>
      <c r="L15" s="52">
        <f t="shared" si="2"/>
        <v>0</v>
      </c>
      <c r="M15" s="52">
        <f t="shared" si="3"/>
        <v>0</v>
      </c>
      <c r="N15" s="52">
        <f t="shared" si="4"/>
        <v>0</v>
      </c>
      <c r="O15" s="52">
        <f t="shared" si="5"/>
        <v>0</v>
      </c>
      <c r="P15" s="94">
        <f t="shared" si="6"/>
        <v>0</v>
      </c>
    </row>
    <row r="16" spans="1:16" x14ac:dyDescent="0.25">
      <c r="A16" s="53">
        <v>4</v>
      </c>
      <c r="B16" s="54"/>
      <c r="C16" s="56" t="s">
        <v>487</v>
      </c>
      <c r="D16" s="63" t="s">
        <v>65</v>
      </c>
      <c r="E16" s="54">
        <v>1</v>
      </c>
      <c r="F16" s="52"/>
      <c r="G16" s="52"/>
      <c r="H16" s="52">
        <f t="shared" si="0"/>
        <v>0</v>
      </c>
      <c r="I16" s="52"/>
      <c r="J16" s="52"/>
      <c r="K16" s="94">
        <f t="shared" si="1"/>
        <v>0</v>
      </c>
      <c r="L16" s="52">
        <f t="shared" si="2"/>
        <v>0</v>
      </c>
      <c r="M16" s="52">
        <f t="shared" si="3"/>
        <v>0</v>
      </c>
      <c r="N16" s="52">
        <f t="shared" si="4"/>
        <v>0</v>
      </c>
      <c r="O16" s="52">
        <f t="shared" si="5"/>
        <v>0</v>
      </c>
      <c r="P16" s="94">
        <f t="shared" si="6"/>
        <v>0</v>
      </c>
    </row>
    <row r="17" spans="1:16" x14ac:dyDescent="0.25">
      <c r="A17" s="53">
        <v>5</v>
      </c>
      <c r="B17" s="54"/>
      <c r="C17" s="56" t="s">
        <v>488</v>
      </c>
      <c r="D17" s="63" t="s">
        <v>65</v>
      </c>
      <c r="E17" s="54">
        <v>1</v>
      </c>
      <c r="F17" s="52"/>
      <c r="G17" s="52"/>
      <c r="H17" s="52">
        <f t="shared" si="0"/>
        <v>0</v>
      </c>
      <c r="I17" s="52"/>
      <c r="J17" s="52"/>
      <c r="K17" s="94">
        <f t="shared" si="1"/>
        <v>0</v>
      </c>
      <c r="L17" s="52">
        <f t="shared" si="2"/>
        <v>0</v>
      </c>
      <c r="M17" s="52">
        <f t="shared" si="3"/>
        <v>0</v>
      </c>
      <c r="N17" s="52">
        <f t="shared" si="4"/>
        <v>0</v>
      </c>
      <c r="O17" s="52">
        <f t="shared" si="5"/>
        <v>0</v>
      </c>
      <c r="P17" s="94">
        <f t="shared" si="6"/>
        <v>0</v>
      </c>
    </row>
    <row r="18" spans="1:16" x14ac:dyDescent="0.25">
      <c r="A18" s="53">
        <v>6</v>
      </c>
      <c r="B18" s="54"/>
      <c r="C18" s="56" t="s">
        <v>489</v>
      </c>
      <c r="D18" s="63" t="s">
        <v>65</v>
      </c>
      <c r="E18" s="54">
        <v>1</v>
      </c>
      <c r="F18" s="52"/>
      <c r="G18" s="52"/>
      <c r="H18" s="52">
        <f t="shared" ref="H18:H30" si="7">ROUND(F18*G18,2)</f>
        <v>0</v>
      </c>
      <c r="I18" s="52"/>
      <c r="J18" s="52"/>
      <c r="K18" s="94">
        <f t="shared" ref="K18:K30" si="8">ROUND(SUM(H18:J18),2)</f>
        <v>0</v>
      </c>
      <c r="L18" s="52">
        <f t="shared" ref="L18:L30" si="9">ROUND(E18*F18,2)</f>
        <v>0</v>
      </c>
      <c r="M18" s="52">
        <f t="shared" ref="M18:M30" si="10">ROUND(E18*H18,2)</f>
        <v>0</v>
      </c>
      <c r="N18" s="52">
        <f t="shared" ref="N18:N30" si="11">ROUND(E18*I18,2)</f>
        <v>0</v>
      </c>
      <c r="O18" s="52">
        <f t="shared" ref="O18:O30" si="12">ROUND(E18*J18,2)</f>
        <v>0</v>
      </c>
      <c r="P18" s="94">
        <f t="shared" ref="P18:P30" si="13">ROUND(SUM(M18:O18),2)</f>
        <v>0</v>
      </c>
    </row>
    <row r="19" spans="1:16" ht="26.4" x14ac:dyDescent="0.25">
      <c r="A19" s="53">
        <v>7</v>
      </c>
      <c r="B19" s="54"/>
      <c r="C19" s="56" t="s">
        <v>490</v>
      </c>
      <c r="D19" s="63" t="s">
        <v>65</v>
      </c>
      <c r="E19" s="54">
        <v>1</v>
      </c>
      <c r="F19" s="52"/>
      <c r="G19" s="52"/>
      <c r="H19" s="52">
        <f t="shared" si="7"/>
        <v>0</v>
      </c>
      <c r="I19" s="52"/>
      <c r="J19" s="52"/>
      <c r="K19" s="94">
        <f t="shared" si="8"/>
        <v>0</v>
      </c>
      <c r="L19" s="52">
        <f t="shared" si="9"/>
        <v>0</v>
      </c>
      <c r="M19" s="52">
        <f t="shared" si="10"/>
        <v>0</v>
      </c>
      <c r="N19" s="52">
        <f t="shared" si="11"/>
        <v>0</v>
      </c>
      <c r="O19" s="52">
        <f t="shared" si="12"/>
        <v>0</v>
      </c>
      <c r="P19" s="94">
        <f t="shared" si="13"/>
        <v>0</v>
      </c>
    </row>
    <row r="20" spans="1:16" x14ac:dyDescent="0.25">
      <c r="A20" s="53">
        <v>8</v>
      </c>
      <c r="B20" s="54"/>
      <c r="C20" s="67" t="s">
        <v>491</v>
      </c>
      <c r="D20" s="63" t="s">
        <v>73</v>
      </c>
      <c r="E20" s="54">
        <v>6.7800000000000011</v>
      </c>
      <c r="F20" s="52"/>
      <c r="G20" s="52"/>
      <c r="H20" s="52">
        <f t="shared" si="7"/>
        <v>0</v>
      </c>
      <c r="I20" s="52"/>
      <c r="J20" s="52"/>
      <c r="K20" s="94">
        <f t="shared" si="8"/>
        <v>0</v>
      </c>
      <c r="L20" s="52">
        <f t="shared" si="9"/>
        <v>0</v>
      </c>
      <c r="M20" s="52">
        <f t="shared" si="10"/>
        <v>0</v>
      </c>
      <c r="N20" s="52">
        <f t="shared" si="11"/>
        <v>0</v>
      </c>
      <c r="O20" s="52">
        <f t="shared" si="12"/>
        <v>0</v>
      </c>
      <c r="P20" s="94">
        <f t="shared" si="13"/>
        <v>0</v>
      </c>
    </row>
    <row r="21" spans="1:16" x14ac:dyDescent="0.25">
      <c r="A21" s="53">
        <v>9</v>
      </c>
      <c r="B21" s="54"/>
      <c r="C21" s="56" t="s">
        <v>492</v>
      </c>
      <c r="D21" s="63" t="s">
        <v>73</v>
      </c>
      <c r="E21" s="54">
        <v>20.340000000000003</v>
      </c>
      <c r="F21" s="52"/>
      <c r="G21" s="52"/>
      <c r="H21" s="52">
        <f t="shared" si="7"/>
        <v>0</v>
      </c>
      <c r="I21" s="52"/>
      <c r="J21" s="52"/>
      <c r="K21" s="94">
        <f t="shared" si="8"/>
        <v>0</v>
      </c>
      <c r="L21" s="52">
        <f t="shared" si="9"/>
        <v>0</v>
      </c>
      <c r="M21" s="52">
        <f t="shared" si="10"/>
        <v>0</v>
      </c>
      <c r="N21" s="52">
        <f t="shared" si="11"/>
        <v>0</v>
      </c>
      <c r="O21" s="52">
        <f t="shared" si="12"/>
        <v>0</v>
      </c>
      <c r="P21" s="94">
        <f t="shared" si="13"/>
        <v>0</v>
      </c>
    </row>
    <row r="22" spans="1:16" x14ac:dyDescent="0.25">
      <c r="A22" s="53">
        <v>10</v>
      </c>
      <c r="B22" s="54"/>
      <c r="C22" s="56" t="s">
        <v>493</v>
      </c>
      <c r="D22" s="63" t="s">
        <v>37</v>
      </c>
      <c r="E22" s="54">
        <v>1</v>
      </c>
      <c r="F22" s="52"/>
      <c r="G22" s="52"/>
      <c r="H22" s="52">
        <f t="shared" si="7"/>
        <v>0</v>
      </c>
      <c r="I22" s="52"/>
      <c r="J22" s="52"/>
      <c r="K22" s="94">
        <f t="shared" si="8"/>
        <v>0</v>
      </c>
      <c r="L22" s="52">
        <f t="shared" si="9"/>
        <v>0</v>
      </c>
      <c r="M22" s="52">
        <f t="shared" si="10"/>
        <v>0</v>
      </c>
      <c r="N22" s="52">
        <f t="shared" si="11"/>
        <v>0</v>
      </c>
      <c r="O22" s="52">
        <f t="shared" si="12"/>
        <v>0</v>
      </c>
      <c r="P22" s="94">
        <f t="shared" si="13"/>
        <v>0</v>
      </c>
    </row>
    <row r="23" spans="1:16" x14ac:dyDescent="0.25">
      <c r="A23" s="53">
        <v>11</v>
      </c>
      <c r="B23" s="54"/>
      <c r="C23" s="56" t="s">
        <v>494</v>
      </c>
      <c r="D23" s="63" t="s">
        <v>37</v>
      </c>
      <c r="E23" s="54">
        <v>1</v>
      </c>
      <c r="F23" s="52"/>
      <c r="G23" s="52"/>
      <c r="H23" s="52">
        <f t="shared" si="7"/>
        <v>0</v>
      </c>
      <c r="I23" s="52"/>
      <c r="J23" s="52"/>
      <c r="K23" s="94">
        <f t="shared" si="8"/>
        <v>0</v>
      </c>
      <c r="L23" s="52">
        <f t="shared" si="9"/>
        <v>0</v>
      </c>
      <c r="M23" s="52">
        <f t="shared" si="10"/>
        <v>0</v>
      </c>
      <c r="N23" s="52">
        <f t="shared" si="11"/>
        <v>0</v>
      </c>
      <c r="O23" s="52">
        <f t="shared" si="12"/>
        <v>0</v>
      </c>
      <c r="P23" s="94">
        <f t="shared" si="13"/>
        <v>0</v>
      </c>
    </row>
    <row r="24" spans="1:16" ht="39.75" customHeight="1" x14ac:dyDescent="0.25">
      <c r="A24" s="53">
        <v>12</v>
      </c>
      <c r="B24" s="54"/>
      <c r="C24" s="56" t="s">
        <v>495</v>
      </c>
      <c r="D24" s="63" t="s">
        <v>37</v>
      </c>
      <c r="E24" s="54">
        <v>4</v>
      </c>
      <c r="F24" s="52"/>
      <c r="G24" s="52"/>
      <c r="H24" s="52">
        <f t="shared" si="7"/>
        <v>0</v>
      </c>
      <c r="I24" s="52"/>
      <c r="J24" s="52"/>
      <c r="K24" s="94">
        <f t="shared" si="8"/>
        <v>0</v>
      </c>
      <c r="L24" s="52">
        <f t="shared" si="9"/>
        <v>0</v>
      </c>
      <c r="M24" s="52">
        <f t="shared" si="10"/>
        <v>0</v>
      </c>
      <c r="N24" s="52">
        <f t="shared" si="11"/>
        <v>0</v>
      </c>
      <c r="O24" s="52">
        <f t="shared" si="12"/>
        <v>0</v>
      </c>
      <c r="P24" s="94">
        <f t="shared" si="13"/>
        <v>0</v>
      </c>
    </row>
    <row r="25" spans="1:16" ht="39.6" x14ac:dyDescent="0.25">
      <c r="A25" s="53">
        <v>13</v>
      </c>
      <c r="B25" s="54"/>
      <c r="C25" s="56" t="s">
        <v>496</v>
      </c>
      <c r="D25" s="63" t="s">
        <v>37</v>
      </c>
      <c r="E25" s="54">
        <v>1</v>
      </c>
      <c r="F25" s="52"/>
      <c r="G25" s="52"/>
      <c r="H25" s="52">
        <f t="shared" si="7"/>
        <v>0</v>
      </c>
      <c r="I25" s="52"/>
      <c r="J25" s="52"/>
      <c r="K25" s="94">
        <f t="shared" si="8"/>
        <v>0</v>
      </c>
      <c r="L25" s="52">
        <f t="shared" si="9"/>
        <v>0</v>
      </c>
      <c r="M25" s="52">
        <f t="shared" si="10"/>
        <v>0</v>
      </c>
      <c r="N25" s="52">
        <f t="shared" si="11"/>
        <v>0</v>
      </c>
      <c r="O25" s="52">
        <f t="shared" si="12"/>
        <v>0</v>
      </c>
      <c r="P25" s="94">
        <f t="shared" si="13"/>
        <v>0</v>
      </c>
    </row>
    <row r="26" spans="1:16" ht="26.4" x14ac:dyDescent="0.25">
      <c r="A26" s="53">
        <v>14</v>
      </c>
      <c r="B26" s="54"/>
      <c r="C26" s="56" t="s">
        <v>497</v>
      </c>
      <c r="D26" s="63" t="s">
        <v>37</v>
      </c>
      <c r="E26" s="54">
        <v>4</v>
      </c>
      <c r="F26" s="52"/>
      <c r="G26" s="52"/>
      <c r="H26" s="52">
        <f t="shared" si="7"/>
        <v>0</v>
      </c>
      <c r="I26" s="52"/>
      <c r="J26" s="52"/>
      <c r="K26" s="94">
        <f t="shared" si="8"/>
        <v>0</v>
      </c>
      <c r="L26" s="52">
        <f t="shared" si="9"/>
        <v>0</v>
      </c>
      <c r="M26" s="52">
        <f t="shared" si="10"/>
        <v>0</v>
      </c>
      <c r="N26" s="52">
        <f t="shared" si="11"/>
        <v>0</v>
      </c>
      <c r="O26" s="52">
        <f t="shared" si="12"/>
        <v>0</v>
      </c>
      <c r="P26" s="94">
        <f t="shared" si="13"/>
        <v>0</v>
      </c>
    </row>
    <row r="27" spans="1:16" x14ac:dyDescent="0.25">
      <c r="A27" s="53">
        <v>15</v>
      </c>
      <c r="B27" s="54"/>
      <c r="C27" s="56" t="s">
        <v>498</v>
      </c>
      <c r="D27" s="63" t="s">
        <v>74</v>
      </c>
      <c r="E27" s="54">
        <v>9</v>
      </c>
      <c r="F27" s="52"/>
      <c r="G27" s="52"/>
      <c r="H27" s="52">
        <f t="shared" si="7"/>
        <v>0</v>
      </c>
      <c r="I27" s="52"/>
      <c r="J27" s="52"/>
      <c r="K27" s="94">
        <f t="shared" si="8"/>
        <v>0</v>
      </c>
      <c r="L27" s="52">
        <f t="shared" si="9"/>
        <v>0</v>
      </c>
      <c r="M27" s="52">
        <f t="shared" si="10"/>
        <v>0</v>
      </c>
      <c r="N27" s="52">
        <f t="shared" si="11"/>
        <v>0</v>
      </c>
      <c r="O27" s="52">
        <f t="shared" si="12"/>
        <v>0</v>
      </c>
      <c r="P27" s="94">
        <f t="shared" si="13"/>
        <v>0</v>
      </c>
    </row>
    <row r="28" spans="1:16" x14ac:dyDescent="0.25">
      <c r="A28" s="53">
        <v>16</v>
      </c>
      <c r="B28" s="54"/>
      <c r="C28" s="56" t="s">
        <v>71</v>
      </c>
      <c r="D28" s="63" t="s">
        <v>66</v>
      </c>
      <c r="E28" s="54">
        <v>67.8</v>
      </c>
      <c r="F28" s="52"/>
      <c r="G28" s="52"/>
      <c r="H28" s="52">
        <f t="shared" si="7"/>
        <v>0</v>
      </c>
      <c r="I28" s="52"/>
      <c r="J28" s="52"/>
      <c r="K28" s="94">
        <f t="shared" si="8"/>
        <v>0</v>
      </c>
      <c r="L28" s="52">
        <f t="shared" si="9"/>
        <v>0</v>
      </c>
      <c r="M28" s="52">
        <f t="shared" si="10"/>
        <v>0</v>
      </c>
      <c r="N28" s="52">
        <f t="shared" si="11"/>
        <v>0</v>
      </c>
      <c r="O28" s="52">
        <f t="shared" si="12"/>
        <v>0</v>
      </c>
      <c r="P28" s="94">
        <f t="shared" si="13"/>
        <v>0</v>
      </c>
    </row>
    <row r="29" spans="1:16" ht="26.4" x14ac:dyDescent="0.25">
      <c r="A29" s="53">
        <v>17</v>
      </c>
      <c r="B29" s="54"/>
      <c r="C29" s="56" t="s">
        <v>499</v>
      </c>
      <c r="D29" s="63" t="s">
        <v>75</v>
      </c>
      <c r="E29" s="54">
        <v>1</v>
      </c>
      <c r="F29" s="52"/>
      <c r="G29" s="52"/>
      <c r="H29" s="52">
        <f t="shared" si="7"/>
        <v>0</v>
      </c>
      <c r="I29" s="52"/>
      <c r="J29" s="52"/>
      <c r="K29" s="94">
        <f t="shared" si="8"/>
        <v>0</v>
      </c>
      <c r="L29" s="52">
        <f t="shared" si="9"/>
        <v>0</v>
      </c>
      <c r="M29" s="52">
        <f t="shared" si="10"/>
        <v>0</v>
      </c>
      <c r="N29" s="52">
        <f t="shared" si="11"/>
        <v>0</v>
      </c>
      <c r="O29" s="52">
        <f t="shared" si="12"/>
        <v>0</v>
      </c>
      <c r="P29" s="94">
        <f t="shared" si="13"/>
        <v>0</v>
      </c>
    </row>
    <row r="30" spans="1:16" x14ac:dyDescent="0.25">
      <c r="A30" s="53">
        <v>18</v>
      </c>
      <c r="B30" s="54"/>
      <c r="C30" s="56" t="s">
        <v>72</v>
      </c>
      <c r="D30" s="63" t="s">
        <v>66</v>
      </c>
      <c r="E30" s="54">
        <v>2</v>
      </c>
      <c r="F30" s="52"/>
      <c r="G30" s="52"/>
      <c r="H30" s="52">
        <f t="shared" si="7"/>
        <v>0</v>
      </c>
      <c r="I30" s="52"/>
      <c r="J30" s="52"/>
      <c r="K30" s="94">
        <f t="shared" si="8"/>
        <v>0</v>
      </c>
      <c r="L30" s="52">
        <f t="shared" si="9"/>
        <v>0</v>
      </c>
      <c r="M30" s="52">
        <f t="shared" si="10"/>
        <v>0</v>
      </c>
      <c r="N30" s="52">
        <f t="shared" si="11"/>
        <v>0</v>
      </c>
      <c r="O30" s="52">
        <f t="shared" si="12"/>
        <v>0</v>
      </c>
      <c r="P30" s="94">
        <f t="shared" si="13"/>
        <v>0</v>
      </c>
    </row>
    <row r="31" spans="1:16" x14ac:dyDescent="0.25">
      <c r="A31" s="53">
        <v>19</v>
      </c>
      <c r="B31" s="54"/>
      <c r="C31" s="66" t="s">
        <v>519</v>
      </c>
      <c r="D31" s="63"/>
      <c r="E31" s="54"/>
      <c r="F31" s="52"/>
      <c r="G31" s="52"/>
      <c r="H31" s="52"/>
      <c r="I31" s="52"/>
      <c r="J31" s="52"/>
      <c r="K31" s="94"/>
      <c r="L31" s="52"/>
      <c r="M31" s="52"/>
      <c r="N31" s="52"/>
      <c r="O31" s="52"/>
      <c r="P31" s="94"/>
    </row>
    <row r="32" spans="1:16" ht="15.9" customHeight="1" x14ac:dyDescent="0.25">
      <c r="A32" s="44"/>
      <c r="B32" s="45"/>
      <c r="C32" s="46"/>
      <c r="D32" s="47"/>
      <c r="E32" s="48"/>
      <c r="F32" s="49"/>
      <c r="G32" s="49"/>
      <c r="H32" s="49"/>
      <c r="I32" s="49"/>
      <c r="J32" s="49"/>
      <c r="K32" s="50" t="s">
        <v>45</v>
      </c>
      <c r="L32" s="51">
        <f>SUBTOTAL(9,L12:L31)</f>
        <v>0</v>
      </c>
      <c r="M32" s="51">
        <f>SUBTOTAL(9,M12:M31)</f>
        <v>0</v>
      </c>
      <c r="N32" s="51">
        <f>SUBTOTAL(9,N12:N31)</f>
        <v>0</v>
      </c>
      <c r="O32" s="51">
        <f>SUBTOTAL(9,O12:O31)</f>
        <v>0</v>
      </c>
      <c r="P32" s="95">
        <f>SUBTOTAL(9,P12:P31)</f>
        <v>0</v>
      </c>
    </row>
    <row r="36" spans="3:3" x14ac:dyDescent="0.25">
      <c r="C36" s="2" t="str">
        <f>Būvniec.koptāme!B20</f>
        <v xml:space="preserve">Sastādīja:                               </v>
      </c>
    </row>
    <row r="37" spans="3:3" x14ac:dyDescent="0.25">
      <c r="C37" s="2" t="str">
        <f>Būvniec.koptāme!B21</f>
        <v xml:space="preserve">Sertifikāta Nr. </v>
      </c>
    </row>
    <row r="39" spans="3:3" x14ac:dyDescent="0.25">
      <c r="C39" s="2" t="str">
        <f>Būvniec.koptāme!B23</f>
        <v xml:space="preserve">Tāme sastādīta 2023. gada </v>
      </c>
    </row>
    <row r="42" spans="3:3" x14ac:dyDescent="0.25">
      <c r="C42" s="2" t="str">
        <f>Būvniec.koptāme!B26</f>
        <v xml:space="preserve">Pārbaudīja:                              </v>
      </c>
    </row>
    <row r="43" spans="3:3" x14ac:dyDescent="0.25">
      <c r="C43"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Q47"/>
  <sheetViews>
    <sheetView zoomScale="90" zoomScaleNormal="90" zoomScaleSheetLayoutView="100" workbookViewId="0">
      <selection activeCell="G42" sqref="G42"/>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272</v>
      </c>
      <c r="B1" s="85"/>
      <c r="C1" s="85"/>
      <c r="D1" s="85"/>
      <c r="E1" s="85"/>
      <c r="F1" s="85"/>
      <c r="G1" s="85"/>
      <c r="H1" s="85"/>
      <c r="I1" s="85"/>
      <c r="J1" s="85"/>
      <c r="K1" s="85"/>
      <c r="L1" s="85"/>
      <c r="M1" s="85"/>
      <c r="N1" s="85"/>
      <c r="O1" s="85"/>
      <c r="P1" s="85"/>
    </row>
    <row r="2" spans="1:16" x14ac:dyDescent="0.25">
      <c r="A2" s="85" t="s">
        <v>41</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P36</f>
        <v>0</v>
      </c>
      <c r="P6" s="1" t="s">
        <v>19</v>
      </c>
    </row>
    <row r="7" spans="1:16" x14ac:dyDescent="0.25">
      <c r="A7" s="57" t="s">
        <v>579</v>
      </c>
    </row>
    <row r="8" spans="1:16" x14ac:dyDescent="0.25">
      <c r="A8" s="57" t="s">
        <v>593</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142</v>
      </c>
      <c r="D12" s="63"/>
      <c r="E12" s="54"/>
      <c r="F12" s="52"/>
      <c r="G12" s="52"/>
      <c r="H12" s="52"/>
      <c r="I12" s="52"/>
      <c r="J12" s="52"/>
      <c r="K12" s="94"/>
      <c r="L12" s="52"/>
      <c r="M12" s="52"/>
      <c r="N12" s="52"/>
      <c r="O12" s="52"/>
      <c r="P12" s="94"/>
    </row>
    <row r="13" spans="1:16" x14ac:dyDescent="0.25">
      <c r="A13" s="53">
        <v>1</v>
      </c>
      <c r="B13" s="54"/>
      <c r="C13" s="56" t="s">
        <v>143</v>
      </c>
      <c r="D13" s="63" t="s">
        <v>37</v>
      </c>
      <c r="E13" s="54">
        <v>1</v>
      </c>
      <c r="F13" s="52"/>
      <c r="G13" s="52"/>
      <c r="H13" s="52">
        <f t="shared" ref="H13:H15" si="0">ROUND(F13*G13,2)</f>
        <v>0</v>
      </c>
      <c r="I13" s="52"/>
      <c r="J13" s="52"/>
      <c r="K13" s="94">
        <f t="shared" ref="K13:K15" si="1">ROUND(SUM(H13:J13),2)</f>
        <v>0</v>
      </c>
      <c r="L13" s="52">
        <f t="shared" ref="L13:L15" si="2">ROUND(E13*F13,2)</f>
        <v>0</v>
      </c>
      <c r="M13" s="52">
        <f t="shared" ref="M13:M15" si="3">ROUND(E13*H13,2)</f>
        <v>0</v>
      </c>
      <c r="N13" s="52">
        <f t="shared" ref="N13:N15" si="4">ROUND(E13*I13,2)</f>
        <v>0</v>
      </c>
      <c r="O13" s="52">
        <f t="shared" ref="O13:O15" si="5">ROUND(E13*J13,2)</f>
        <v>0</v>
      </c>
      <c r="P13" s="94">
        <f t="shared" ref="P13:P15" si="6">ROUND(SUM(M13:O13),2)</f>
        <v>0</v>
      </c>
    </row>
    <row r="14" spans="1:16" ht="26.4" x14ac:dyDescent="0.25">
      <c r="A14" s="53">
        <f>A13+1</f>
        <v>2</v>
      </c>
      <c r="B14" s="54"/>
      <c r="C14" s="56" t="s">
        <v>512</v>
      </c>
      <c r="D14" s="63" t="s">
        <v>82</v>
      </c>
      <c r="E14" s="54">
        <v>388</v>
      </c>
      <c r="F14" s="52"/>
      <c r="G14" s="52"/>
      <c r="H14" s="52">
        <f t="shared" si="0"/>
        <v>0</v>
      </c>
      <c r="I14" s="52"/>
      <c r="J14" s="52"/>
      <c r="K14" s="94">
        <f t="shared" si="1"/>
        <v>0</v>
      </c>
      <c r="L14" s="52">
        <f t="shared" si="2"/>
        <v>0</v>
      </c>
      <c r="M14" s="52">
        <f t="shared" si="3"/>
        <v>0</v>
      </c>
      <c r="N14" s="52">
        <f t="shared" si="4"/>
        <v>0</v>
      </c>
      <c r="O14" s="52">
        <f t="shared" si="5"/>
        <v>0</v>
      </c>
      <c r="P14" s="94">
        <f t="shared" si="6"/>
        <v>0</v>
      </c>
    </row>
    <row r="15" spans="1:16" ht="26.4" x14ac:dyDescent="0.25">
      <c r="A15" s="53">
        <f t="shared" ref="A15" si="7">A14+1</f>
        <v>3</v>
      </c>
      <c r="B15" s="54"/>
      <c r="C15" s="56" t="s">
        <v>511</v>
      </c>
      <c r="D15" s="63" t="s">
        <v>82</v>
      </c>
      <c r="E15" s="54">
        <v>19.399999999999999</v>
      </c>
      <c r="F15" s="52"/>
      <c r="G15" s="52"/>
      <c r="H15" s="52">
        <f t="shared" si="0"/>
        <v>0</v>
      </c>
      <c r="I15" s="52"/>
      <c r="J15" s="52"/>
      <c r="K15" s="94">
        <f t="shared" si="1"/>
        <v>0</v>
      </c>
      <c r="L15" s="52">
        <f t="shared" si="2"/>
        <v>0</v>
      </c>
      <c r="M15" s="52">
        <f t="shared" si="3"/>
        <v>0</v>
      </c>
      <c r="N15" s="52">
        <f t="shared" si="4"/>
        <v>0</v>
      </c>
      <c r="O15" s="52">
        <f t="shared" si="5"/>
        <v>0</v>
      </c>
      <c r="P15" s="94">
        <f t="shared" si="6"/>
        <v>0</v>
      </c>
    </row>
    <row r="16" spans="1:16" x14ac:dyDescent="0.25">
      <c r="A16" s="53"/>
      <c r="B16" s="54"/>
      <c r="C16" s="55" t="s">
        <v>144</v>
      </c>
      <c r="D16" s="63"/>
      <c r="E16" s="54"/>
      <c r="F16" s="52"/>
      <c r="G16" s="52"/>
      <c r="H16" s="52"/>
      <c r="I16" s="52"/>
      <c r="J16" s="52"/>
      <c r="K16" s="94"/>
      <c r="L16" s="52"/>
      <c r="M16" s="52"/>
      <c r="N16" s="52"/>
      <c r="O16" s="52"/>
      <c r="P16" s="94"/>
    </row>
    <row r="17" spans="1:17" x14ac:dyDescent="0.25">
      <c r="A17" s="53">
        <f>A15+1</f>
        <v>4</v>
      </c>
      <c r="B17" s="54"/>
      <c r="C17" s="56" t="s">
        <v>145</v>
      </c>
      <c r="D17" s="63" t="s">
        <v>82</v>
      </c>
      <c r="E17" s="54">
        <v>429.8</v>
      </c>
      <c r="F17" s="52"/>
      <c r="G17" s="52"/>
      <c r="H17" s="52">
        <f t="shared" ref="H17" si="8">ROUND(F17*G17,2)</f>
        <v>0</v>
      </c>
      <c r="I17" s="52"/>
      <c r="J17" s="52"/>
      <c r="K17" s="94">
        <f t="shared" ref="K17" si="9">ROUND(SUM(H17:J17),2)</f>
        <v>0</v>
      </c>
      <c r="L17" s="52">
        <f t="shared" ref="L17" si="10">ROUND(E17*F17,2)</f>
        <v>0</v>
      </c>
      <c r="M17" s="52">
        <f t="shared" ref="M17" si="11">ROUND(E17*H17,2)</f>
        <v>0</v>
      </c>
      <c r="N17" s="52">
        <f t="shared" ref="N17" si="12">ROUND(E17*I17,2)</f>
        <v>0</v>
      </c>
      <c r="O17" s="52">
        <f t="shared" ref="O17" si="13">ROUND(E17*J17,2)</f>
        <v>0</v>
      </c>
      <c r="P17" s="94">
        <f t="shared" ref="P17" si="14">ROUND(SUM(M17:O17),2)</f>
        <v>0</v>
      </c>
    </row>
    <row r="18" spans="1:17" x14ac:dyDescent="0.25">
      <c r="A18" s="53"/>
      <c r="B18" s="54"/>
      <c r="C18" s="68" t="s">
        <v>146</v>
      </c>
      <c r="D18" s="63"/>
      <c r="E18" s="54"/>
      <c r="F18" s="52"/>
      <c r="G18" s="52"/>
      <c r="H18" s="52"/>
      <c r="I18" s="52"/>
      <c r="J18" s="52"/>
      <c r="K18" s="94"/>
      <c r="L18" s="52"/>
      <c r="M18" s="52"/>
      <c r="N18" s="52"/>
      <c r="O18" s="52"/>
      <c r="P18" s="94"/>
    </row>
    <row r="19" spans="1:17" x14ac:dyDescent="0.25">
      <c r="A19" s="53">
        <f>A17+1</f>
        <v>5</v>
      </c>
      <c r="B19" s="54"/>
      <c r="C19" s="56" t="s">
        <v>147</v>
      </c>
      <c r="D19" s="63" t="s">
        <v>82</v>
      </c>
      <c r="E19" s="54">
        <v>380</v>
      </c>
      <c r="F19" s="52"/>
      <c r="G19" s="52"/>
      <c r="H19" s="52">
        <f t="shared" ref="H19:H35" si="15">ROUND(F19*G19,2)</f>
        <v>0</v>
      </c>
      <c r="I19" s="52"/>
      <c r="J19" s="52"/>
      <c r="K19" s="94">
        <f t="shared" ref="K19:K35" si="16">ROUND(SUM(H19:J19),2)</f>
        <v>0</v>
      </c>
      <c r="L19" s="52">
        <f t="shared" ref="L19:L35" si="17">ROUND(E19*F19,2)</f>
        <v>0</v>
      </c>
      <c r="M19" s="52">
        <f t="shared" ref="M19:M35" si="18">ROUND(E19*H19,2)</f>
        <v>0</v>
      </c>
      <c r="N19" s="52">
        <f t="shared" ref="N19:N35" si="19">ROUND(E19*I19,2)</f>
        <v>0</v>
      </c>
      <c r="O19" s="52">
        <f t="shared" ref="O19:O35" si="20">ROUND(E19*J19,2)</f>
        <v>0</v>
      </c>
      <c r="P19" s="94">
        <f t="shared" ref="P19:P35" si="21">ROUND(SUM(M19:O19),2)</f>
        <v>0</v>
      </c>
    </row>
    <row r="20" spans="1:17" ht="26.4" x14ac:dyDescent="0.25">
      <c r="A20" s="53">
        <f t="shared" ref="A20:A22" si="22">A19+1</f>
        <v>6</v>
      </c>
      <c r="B20" s="54"/>
      <c r="C20" s="25" t="s">
        <v>500</v>
      </c>
      <c r="D20" s="63" t="s">
        <v>82</v>
      </c>
      <c r="E20" s="54">
        <v>380</v>
      </c>
      <c r="F20" s="52"/>
      <c r="G20" s="52"/>
      <c r="H20" s="52">
        <f t="shared" si="15"/>
        <v>0</v>
      </c>
      <c r="I20" s="52"/>
      <c r="J20" s="52"/>
      <c r="K20" s="94">
        <f t="shared" si="16"/>
        <v>0</v>
      </c>
      <c r="L20" s="52">
        <f t="shared" si="17"/>
        <v>0</v>
      </c>
      <c r="M20" s="52">
        <f t="shared" si="18"/>
        <v>0</v>
      </c>
      <c r="N20" s="52">
        <f t="shared" si="19"/>
        <v>0</v>
      </c>
      <c r="O20" s="52">
        <f t="shared" si="20"/>
        <v>0</v>
      </c>
      <c r="P20" s="94">
        <f t="shared" si="21"/>
        <v>0</v>
      </c>
    </row>
    <row r="21" spans="1:17" x14ac:dyDescent="0.25">
      <c r="A21" s="53">
        <f t="shared" si="22"/>
        <v>7</v>
      </c>
      <c r="B21" s="54"/>
      <c r="C21" s="25" t="s">
        <v>501</v>
      </c>
      <c r="D21" s="63" t="s">
        <v>82</v>
      </c>
      <c r="E21" s="54">
        <v>380</v>
      </c>
      <c r="F21" s="52"/>
      <c r="G21" s="52"/>
      <c r="H21" s="52">
        <f t="shared" si="15"/>
        <v>0</v>
      </c>
      <c r="I21" s="52"/>
      <c r="J21" s="52"/>
      <c r="K21" s="94">
        <f t="shared" si="16"/>
        <v>0</v>
      </c>
      <c r="L21" s="52">
        <f t="shared" si="17"/>
        <v>0</v>
      </c>
      <c r="M21" s="52">
        <f t="shared" si="18"/>
        <v>0</v>
      </c>
      <c r="N21" s="52">
        <f t="shared" si="19"/>
        <v>0</v>
      </c>
      <c r="O21" s="52">
        <f t="shared" si="20"/>
        <v>0</v>
      </c>
      <c r="P21" s="94">
        <f t="shared" si="21"/>
        <v>0</v>
      </c>
    </row>
    <row r="22" spans="1:17" x14ac:dyDescent="0.25">
      <c r="A22" s="53">
        <f t="shared" si="22"/>
        <v>8</v>
      </c>
      <c r="B22" s="54"/>
      <c r="C22" s="25" t="s">
        <v>502</v>
      </c>
      <c r="D22" s="63" t="s">
        <v>82</v>
      </c>
      <c r="E22" s="54">
        <v>380</v>
      </c>
      <c r="F22" s="52"/>
      <c r="G22" s="52"/>
      <c r="H22" s="52">
        <f t="shared" si="15"/>
        <v>0</v>
      </c>
      <c r="I22" s="52"/>
      <c r="J22" s="52"/>
      <c r="K22" s="94">
        <f t="shared" si="16"/>
        <v>0</v>
      </c>
      <c r="L22" s="52">
        <f t="shared" si="17"/>
        <v>0</v>
      </c>
      <c r="M22" s="52">
        <f t="shared" si="18"/>
        <v>0</v>
      </c>
      <c r="N22" s="52">
        <f t="shared" si="19"/>
        <v>0</v>
      </c>
      <c r="O22" s="52">
        <f t="shared" si="20"/>
        <v>0</v>
      </c>
      <c r="P22" s="94">
        <f t="shared" si="21"/>
        <v>0</v>
      </c>
    </row>
    <row r="23" spans="1:17" x14ac:dyDescent="0.25">
      <c r="A23" s="53"/>
      <c r="B23" s="54"/>
      <c r="C23" s="68" t="s">
        <v>288</v>
      </c>
      <c r="D23" s="63"/>
      <c r="E23" s="54"/>
      <c r="F23" s="52"/>
      <c r="G23" s="52"/>
      <c r="H23" s="52"/>
      <c r="I23" s="52"/>
      <c r="J23" s="52"/>
      <c r="K23" s="94"/>
      <c r="L23" s="52"/>
      <c r="M23" s="52"/>
      <c r="N23" s="52"/>
      <c r="O23" s="52"/>
      <c r="P23" s="94"/>
      <c r="Q23" s="80"/>
    </row>
    <row r="24" spans="1:17" x14ac:dyDescent="0.25">
      <c r="A24" s="53">
        <f>A22+1</f>
        <v>9</v>
      </c>
      <c r="B24" s="54"/>
      <c r="C24" s="56" t="s">
        <v>147</v>
      </c>
      <c r="D24" s="63" t="s">
        <v>82</v>
      </c>
      <c r="E24" s="54">
        <v>8</v>
      </c>
      <c r="F24" s="52"/>
      <c r="G24" s="52"/>
      <c r="H24" s="52">
        <f t="shared" ref="H24:H28" si="23">ROUND(F24*G24,2)</f>
        <v>0</v>
      </c>
      <c r="I24" s="52"/>
      <c r="J24" s="52"/>
      <c r="K24" s="94">
        <f t="shared" ref="K24:K28" si="24">ROUND(SUM(H24:J24),2)</f>
        <v>0</v>
      </c>
      <c r="L24" s="52">
        <f t="shared" ref="L24:L28" si="25">ROUND(E24*F24,2)</f>
        <v>0</v>
      </c>
      <c r="M24" s="52">
        <f t="shared" ref="M24:M28" si="26">ROUND(E24*H24,2)</f>
        <v>0</v>
      </c>
      <c r="N24" s="52">
        <f t="shared" ref="N24:N28" si="27">ROUND(E24*I24,2)</f>
        <v>0</v>
      </c>
      <c r="O24" s="52">
        <f t="shared" ref="O24:O28" si="28">ROUND(E24*J24,2)</f>
        <v>0</v>
      </c>
      <c r="P24" s="94">
        <f t="shared" ref="P24:P28" si="29">ROUND(SUM(M24:O24),2)</f>
        <v>0</v>
      </c>
    </row>
    <row r="25" spans="1:17" ht="13.2" customHeight="1" x14ac:dyDescent="0.25">
      <c r="A25" s="53">
        <f t="shared" ref="A25:A28" si="30">A24+1</f>
        <v>10</v>
      </c>
      <c r="B25" s="54"/>
      <c r="C25" s="56" t="s">
        <v>290</v>
      </c>
      <c r="D25" s="63" t="s">
        <v>82</v>
      </c>
      <c r="E25" s="54">
        <v>8</v>
      </c>
      <c r="F25" s="52"/>
      <c r="G25" s="52"/>
      <c r="H25" s="52">
        <f t="shared" si="23"/>
        <v>0</v>
      </c>
      <c r="I25" s="52"/>
      <c r="J25" s="52"/>
      <c r="K25" s="94">
        <f t="shared" si="24"/>
        <v>0</v>
      </c>
      <c r="L25" s="52">
        <f t="shared" si="25"/>
        <v>0</v>
      </c>
      <c r="M25" s="52">
        <f t="shared" si="26"/>
        <v>0</v>
      </c>
      <c r="N25" s="52">
        <f t="shared" si="27"/>
        <v>0</v>
      </c>
      <c r="O25" s="52">
        <f t="shared" si="28"/>
        <v>0</v>
      </c>
      <c r="P25" s="94">
        <f t="shared" si="29"/>
        <v>0</v>
      </c>
    </row>
    <row r="26" spans="1:17" ht="26.4" x14ac:dyDescent="0.25">
      <c r="A26" s="53">
        <f t="shared" si="30"/>
        <v>11</v>
      </c>
      <c r="B26" s="54"/>
      <c r="C26" s="25" t="s">
        <v>500</v>
      </c>
      <c r="D26" s="63" t="s">
        <v>82</v>
      </c>
      <c r="E26" s="54">
        <v>8</v>
      </c>
      <c r="F26" s="52"/>
      <c r="G26" s="52"/>
      <c r="H26" s="52">
        <f t="shared" si="23"/>
        <v>0</v>
      </c>
      <c r="I26" s="52"/>
      <c r="J26" s="52"/>
      <c r="K26" s="94">
        <f t="shared" si="24"/>
        <v>0</v>
      </c>
      <c r="L26" s="52">
        <f t="shared" si="25"/>
        <v>0</v>
      </c>
      <c r="M26" s="52">
        <f t="shared" si="26"/>
        <v>0</v>
      </c>
      <c r="N26" s="52">
        <f t="shared" si="27"/>
        <v>0</v>
      </c>
      <c r="O26" s="52">
        <f t="shared" si="28"/>
        <v>0</v>
      </c>
      <c r="P26" s="94">
        <f t="shared" si="29"/>
        <v>0</v>
      </c>
    </row>
    <row r="27" spans="1:17" x14ac:dyDescent="0.25">
      <c r="A27" s="53">
        <f t="shared" si="30"/>
        <v>12</v>
      </c>
      <c r="B27" s="54"/>
      <c r="C27" s="56" t="s">
        <v>289</v>
      </c>
      <c r="D27" s="63" t="s">
        <v>82</v>
      </c>
      <c r="E27" s="54">
        <v>8</v>
      </c>
      <c r="F27" s="52"/>
      <c r="G27" s="52"/>
      <c r="H27" s="52">
        <f t="shared" si="23"/>
        <v>0</v>
      </c>
      <c r="I27" s="52"/>
      <c r="J27" s="52"/>
      <c r="K27" s="94">
        <f t="shared" si="24"/>
        <v>0</v>
      </c>
      <c r="L27" s="52">
        <f t="shared" si="25"/>
        <v>0</v>
      </c>
      <c r="M27" s="52">
        <f t="shared" si="26"/>
        <v>0</v>
      </c>
      <c r="N27" s="52">
        <f t="shared" si="27"/>
        <v>0</v>
      </c>
      <c r="O27" s="52">
        <f t="shared" si="28"/>
        <v>0</v>
      </c>
      <c r="P27" s="94">
        <f t="shared" si="29"/>
        <v>0</v>
      </c>
    </row>
    <row r="28" spans="1:17" ht="26.4" x14ac:dyDescent="0.25">
      <c r="A28" s="53">
        <f t="shared" si="30"/>
        <v>13</v>
      </c>
      <c r="B28" s="54"/>
      <c r="C28" s="56" t="s">
        <v>291</v>
      </c>
      <c r="D28" s="63" t="s">
        <v>82</v>
      </c>
      <c r="E28" s="54">
        <v>8</v>
      </c>
      <c r="F28" s="52"/>
      <c r="G28" s="52"/>
      <c r="H28" s="52">
        <f t="shared" si="23"/>
        <v>0</v>
      </c>
      <c r="I28" s="52"/>
      <c r="J28" s="52"/>
      <c r="K28" s="94">
        <f t="shared" si="24"/>
        <v>0</v>
      </c>
      <c r="L28" s="52">
        <f t="shared" si="25"/>
        <v>0</v>
      </c>
      <c r="M28" s="52">
        <f t="shared" si="26"/>
        <v>0</v>
      </c>
      <c r="N28" s="52">
        <f t="shared" si="27"/>
        <v>0</v>
      </c>
      <c r="O28" s="52">
        <f t="shared" si="28"/>
        <v>0</v>
      </c>
      <c r="P28" s="94">
        <f t="shared" si="29"/>
        <v>0</v>
      </c>
    </row>
    <row r="29" spans="1:17" x14ac:dyDescent="0.25">
      <c r="A29" s="53"/>
      <c r="B29" s="54"/>
      <c r="C29" s="68" t="s">
        <v>148</v>
      </c>
      <c r="D29" s="63"/>
      <c r="E29" s="54"/>
      <c r="F29" s="52"/>
      <c r="G29" s="52"/>
      <c r="H29" s="52"/>
      <c r="I29" s="52"/>
      <c r="J29" s="52"/>
      <c r="K29" s="94"/>
      <c r="L29" s="52"/>
      <c r="M29" s="52"/>
      <c r="N29" s="52"/>
      <c r="O29" s="52"/>
      <c r="P29" s="94"/>
    </row>
    <row r="30" spans="1:17" ht="39.6" x14ac:dyDescent="0.25">
      <c r="A30" s="53">
        <f>A28+1</f>
        <v>14</v>
      </c>
      <c r="B30" s="54"/>
      <c r="C30" s="56" t="s">
        <v>150</v>
      </c>
      <c r="D30" s="63" t="s">
        <v>66</v>
      </c>
      <c r="E30" s="54">
        <v>63.1</v>
      </c>
      <c r="F30" s="52"/>
      <c r="G30" s="52"/>
      <c r="H30" s="52">
        <f t="shared" ref="H30:H31" si="31">ROUND(F30*G30,2)</f>
        <v>0</v>
      </c>
      <c r="I30" s="52"/>
      <c r="J30" s="52"/>
      <c r="K30" s="94">
        <f t="shared" ref="K30:K33" si="32">ROUND(SUM(H30:J30),2)</f>
        <v>0</v>
      </c>
      <c r="L30" s="52">
        <f t="shared" ref="L30:L33" si="33">ROUND(E30*F30,2)</f>
        <v>0</v>
      </c>
      <c r="M30" s="52">
        <f t="shared" ref="M30:M33" si="34">ROUND(E30*H30,2)</f>
        <v>0</v>
      </c>
      <c r="N30" s="52">
        <f t="shared" ref="N30:N33" si="35">ROUND(E30*I30,2)</f>
        <v>0</v>
      </c>
      <c r="O30" s="52">
        <f t="shared" ref="O30:O33" si="36">ROUND(E30*J30,2)</f>
        <v>0</v>
      </c>
      <c r="P30" s="94">
        <f t="shared" ref="P30:P33" si="37">ROUND(SUM(M30:O30),2)</f>
        <v>0</v>
      </c>
    </row>
    <row r="31" spans="1:17" ht="39.6" x14ac:dyDescent="0.25">
      <c r="A31" s="53">
        <f>A30+1</f>
        <v>15</v>
      </c>
      <c r="B31" s="54"/>
      <c r="C31" s="56" t="s">
        <v>151</v>
      </c>
      <c r="D31" s="63" t="s">
        <v>66</v>
      </c>
      <c r="E31" s="54">
        <v>80.3</v>
      </c>
      <c r="F31" s="52"/>
      <c r="G31" s="52"/>
      <c r="H31" s="52">
        <f t="shared" si="31"/>
        <v>0</v>
      </c>
      <c r="I31" s="52"/>
      <c r="J31" s="52"/>
      <c r="K31" s="94">
        <f t="shared" si="32"/>
        <v>0</v>
      </c>
      <c r="L31" s="52">
        <f t="shared" si="33"/>
        <v>0</v>
      </c>
      <c r="M31" s="52">
        <f t="shared" si="34"/>
        <v>0</v>
      </c>
      <c r="N31" s="52">
        <f t="shared" si="35"/>
        <v>0</v>
      </c>
      <c r="O31" s="52">
        <f t="shared" si="36"/>
        <v>0</v>
      </c>
      <c r="P31" s="94">
        <f t="shared" si="37"/>
        <v>0</v>
      </c>
    </row>
    <row r="32" spans="1:17" x14ac:dyDescent="0.25">
      <c r="A32" s="53"/>
      <c r="B32" s="54"/>
      <c r="C32" s="68" t="s">
        <v>149</v>
      </c>
      <c r="D32" s="63"/>
      <c r="E32" s="54"/>
      <c r="F32" s="52"/>
      <c r="G32" s="52"/>
      <c r="H32" s="52"/>
      <c r="I32" s="52"/>
      <c r="J32" s="52"/>
      <c r="K32" s="94"/>
      <c r="L32" s="52"/>
      <c r="M32" s="52"/>
      <c r="N32" s="52"/>
      <c r="O32" s="52"/>
      <c r="P32" s="94"/>
    </row>
    <row r="33" spans="1:16" x14ac:dyDescent="0.25">
      <c r="A33" s="53">
        <f>A31+1</f>
        <v>16</v>
      </c>
      <c r="B33" s="54"/>
      <c r="C33" s="56" t="s">
        <v>503</v>
      </c>
      <c r="D33" s="63" t="s">
        <v>82</v>
      </c>
      <c r="E33" s="54">
        <v>41.8</v>
      </c>
      <c r="F33" s="52"/>
      <c r="G33" s="52"/>
      <c r="H33" s="52">
        <f t="shared" ref="H33" si="38">ROUND(F33*G33,2)</f>
        <v>0</v>
      </c>
      <c r="I33" s="52"/>
      <c r="J33" s="52"/>
      <c r="K33" s="94">
        <f t="shared" si="32"/>
        <v>0</v>
      </c>
      <c r="L33" s="52">
        <f t="shared" si="33"/>
        <v>0</v>
      </c>
      <c r="M33" s="52">
        <f t="shared" si="34"/>
        <v>0</v>
      </c>
      <c r="N33" s="52">
        <f t="shared" si="35"/>
        <v>0</v>
      </c>
      <c r="O33" s="52">
        <f t="shared" si="36"/>
        <v>0</v>
      </c>
      <c r="P33" s="94">
        <f t="shared" si="37"/>
        <v>0</v>
      </c>
    </row>
    <row r="34" spans="1:16" x14ac:dyDescent="0.25">
      <c r="A34" s="53">
        <f>A33+1</f>
        <v>17</v>
      </c>
      <c r="B34" s="54"/>
      <c r="C34" s="67" t="s">
        <v>504</v>
      </c>
      <c r="D34" s="63" t="s">
        <v>82</v>
      </c>
      <c r="E34" s="54">
        <v>41.8</v>
      </c>
      <c r="F34" s="52"/>
      <c r="G34" s="52"/>
      <c r="H34" s="52">
        <f t="shared" si="15"/>
        <v>0</v>
      </c>
      <c r="I34" s="52"/>
      <c r="J34" s="52"/>
      <c r="K34" s="94">
        <f t="shared" si="16"/>
        <v>0</v>
      </c>
      <c r="L34" s="52">
        <f t="shared" si="17"/>
        <v>0</v>
      </c>
      <c r="M34" s="52">
        <f t="shared" si="18"/>
        <v>0</v>
      </c>
      <c r="N34" s="52">
        <f t="shared" si="19"/>
        <v>0</v>
      </c>
      <c r="O34" s="52">
        <f t="shared" si="20"/>
        <v>0</v>
      </c>
      <c r="P34" s="94">
        <f t="shared" si="21"/>
        <v>0</v>
      </c>
    </row>
    <row r="35" spans="1:16" x14ac:dyDescent="0.25">
      <c r="A35" s="53">
        <f>A34+1</f>
        <v>18</v>
      </c>
      <c r="B35" s="54"/>
      <c r="C35" s="56" t="s">
        <v>152</v>
      </c>
      <c r="D35" s="63" t="s">
        <v>82</v>
      </c>
      <c r="E35" s="54">
        <v>41.8</v>
      </c>
      <c r="F35" s="52"/>
      <c r="G35" s="52"/>
      <c r="H35" s="52">
        <f t="shared" si="15"/>
        <v>0</v>
      </c>
      <c r="I35" s="52"/>
      <c r="J35" s="52"/>
      <c r="K35" s="94">
        <f t="shared" si="16"/>
        <v>0</v>
      </c>
      <c r="L35" s="52">
        <f t="shared" si="17"/>
        <v>0</v>
      </c>
      <c r="M35" s="52">
        <f t="shared" si="18"/>
        <v>0</v>
      </c>
      <c r="N35" s="52">
        <f t="shared" si="19"/>
        <v>0</v>
      </c>
      <c r="O35" s="52">
        <f t="shared" si="20"/>
        <v>0</v>
      </c>
      <c r="P35" s="94">
        <f t="shared" si="21"/>
        <v>0</v>
      </c>
    </row>
    <row r="36" spans="1:16" ht="15.9" customHeight="1" x14ac:dyDescent="0.25">
      <c r="A36" s="44"/>
      <c r="B36" s="45"/>
      <c r="C36" s="46"/>
      <c r="D36" s="47"/>
      <c r="E36" s="48"/>
      <c r="F36" s="49"/>
      <c r="G36" s="49"/>
      <c r="H36" s="49"/>
      <c r="I36" s="49"/>
      <c r="J36" s="49"/>
      <c r="K36" s="50" t="s">
        <v>45</v>
      </c>
      <c r="L36" s="51">
        <f>SUBTOTAL(9,L12:L35)</f>
        <v>0</v>
      </c>
      <c r="M36" s="51">
        <f>SUBTOTAL(9,M12:M35)</f>
        <v>0</v>
      </c>
      <c r="N36" s="51">
        <f>SUBTOTAL(9,N12:N35)</f>
        <v>0</v>
      </c>
      <c r="O36" s="51">
        <f>SUBTOTAL(9,O12:O35)</f>
        <v>0</v>
      </c>
      <c r="P36" s="95">
        <f>SUBTOTAL(9,P12:P35)</f>
        <v>0</v>
      </c>
    </row>
    <row r="40" spans="1:16" x14ac:dyDescent="0.25">
      <c r="C40" s="2" t="str">
        <f>Būvniec.koptāme!B20</f>
        <v xml:space="preserve">Sastādīja:                               </v>
      </c>
    </row>
    <row r="41" spans="1:16" x14ac:dyDescent="0.25">
      <c r="C41" s="2" t="str">
        <f>Būvniec.koptāme!B21</f>
        <v xml:space="preserve">Sertifikāta Nr. </v>
      </c>
    </row>
    <row r="43" spans="1:16" x14ac:dyDescent="0.25">
      <c r="C43" s="2" t="str">
        <f>Būvniec.koptāme!B23</f>
        <v xml:space="preserve">Tāme sastādīta 2023. gada </v>
      </c>
    </row>
    <row r="46" spans="1:16" x14ac:dyDescent="0.25">
      <c r="C46" s="2" t="str">
        <f>Būvniec.koptāme!B26</f>
        <v xml:space="preserve">Pārbaudīja:                              </v>
      </c>
    </row>
    <row r="47" spans="1:16" x14ac:dyDescent="0.25">
      <c r="C47"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pageSetUpPr fitToPage="1"/>
  </sheetPr>
  <dimension ref="A1:H51"/>
  <sheetViews>
    <sheetView topLeftCell="A22" zoomScale="90" zoomScaleNormal="90" zoomScaleSheetLayoutView="100" workbookViewId="0">
      <selection activeCell="K29" sqref="K29"/>
    </sheetView>
  </sheetViews>
  <sheetFormatPr defaultColWidth="9.109375" defaultRowHeight="13.2" x14ac:dyDescent="0.25"/>
  <cols>
    <col min="1" max="1" width="6.6640625" style="2" customWidth="1"/>
    <col min="2" max="2" width="7.88671875" style="2" customWidth="1"/>
    <col min="3" max="3" width="42.109375" style="2" customWidth="1"/>
    <col min="4" max="4" width="11.44140625" style="2" customWidth="1"/>
    <col min="5" max="5" width="10.88671875" style="2" customWidth="1"/>
    <col min="6" max="6" width="14.33203125" style="2" customWidth="1"/>
    <col min="7" max="7" width="10.88671875" style="2" customWidth="1"/>
    <col min="8" max="8" width="11.44140625" style="2" customWidth="1"/>
    <col min="9" max="16384" width="9.109375" style="2"/>
  </cols>
  <sheetData>
    <row r="1" spans="1:8" x14ac:dyDescent="0.25">
      <c r="A1" s="85" t="s">
        <v>5</v>
      </c>
      <c r="B1" s="85"/>
      <c r="C1" s="85"/>
      <c r="D1" s="85"/>
      <c r="E1" s="85"/>
      <c r="F1" s="85"/>
      <c r="G1" s="85"/>
      <c r="H1" s="85"/>
    </row>
    <row r="2" spans="1:8" x14ac:dyDescent="0.25">
      <c r="A2" s="85" t="s">
        <v>80</v>
      </c>
      <c r="B2" s="85"/>
      <c r="C2" s="85"/>
      <c r="D2" s="85"/>
      <c r="E2" s="85"/>
      <c r="F2" s="85"/>
      <c r="G2" s="85"/>
      <c r="H2" s="85"/>
    </row>
    <row r="4" spans="1:8" x14ac:dyDescent="0.25">
      <c r="A4" s="57" t="s">
        <v>59</v>
      </c>
    </row>
    <row r="5" spans="1:8" x14ac:dyDescent="0.25">
      <c r="A5" s="57" t="s">
        <v>62</v>
      </c>
    </row>
    <row r="6" spans="1:8" x14ac:dyDescent="0.25">
      <c r="A6" s="57" t="s">
        <v>60</v>
      </c>
    </row>
    <row r="7" spans="1:8" x14ac:dyDescent="0.25">
      <c r="A7" s="57" t="s">
        <v>579</v>
      </c>
    </row>
    <row r="8" spans="1:8" x14ac:dyDescent="0.25">
      <c r="A8" s="1"/>
    </row>
    <row r="9" spans="1:8" x14ac:dyDescent="0.25">
      <c r="E9" s="12" t="s">
        <v>6</v>
      </c>
      <c r="F9" s="16">
        <f>D40</f>
        <v>0</v>
      </c>
    </row>
    <row r="10" spans="1:8" x14ac:dyDescent="0.25">
      <c r="E10" s="12" t="s">
        <v>7</v>
      </c>
      <c r="F10" s="17">
        <f>H36</f>
        <v>0</v>
      </c>
    </row>
    <row r="12" spans="1:8" x14ac:dyDescent="0.25">
      <c r="H12" s="18" t="str">
        <f>Būvniec.koptāme!C9</f>
        <v xml:space="preserve">Tāme sastādīta 2023. gada </v>
      </c>
    </row>
    <row r="13" spans="1:8" ht="13.5" customHeight="1" x14ac:dyDescent="0.25">
      <c r="A13" s="86" t="s">
        <v>0</v>
      </c>
      <c r="B13" s="89" t="s">
        <v>8</v>
      </c>
      <c r="C13" s="86" t="s">
        <v>9</v>
      </c>
      <c r="D13" s="89" t="s">
        <v>10</v>
      </c>
      <c r="E13" s="91" t="s">
        <v>11</v>
      </c>
      <c r="F13" s="92"/>
      <c r="G13" s="92"/>
      <c r="H13" s="89" t="s">
        <v>12</v>
      </c>
    </row>
    <row r="14" spans="1:8" ht="74.25" customHeight="1" x14ac:dyDescent="0.25">
      <c r="A14" s="88"/>
      <c r="B14" s="90"/>
      <c r="C14" s="88"/>
      <c r="D14" s="90"/>
      <c r="E14" s="19" t="s">
        <v>13</v>
      </c>
      <c r="F14" s="19" t="s">
        <v>14</v>
      </c>
      <c r="G14" s="19" t="s">
        <v>15</v>
      </c>
      <c r="H14" s="90"/>
    </row>
    <row r="15" spans="1:8" x14ac:dyDescent="0.25">
      <c r="A15" s="20"/>
      <c r="B15" s="21"/>
      <c r="C15" s="22" t="s">
        <v>33</v>
      </c>
      <c r="D15" s="23"/>
      <c r="E15" s="23"/>
      <c r="F15" s="23"/>
      <c r="G15" s="23"/>
      <c r="H15" s="23"/>
    </row>
    <row r="16" spans="1:8" x14ac:dyDescent="0.25">
      <c r="A16" s="24">
        <v>1</v>
      </c>
      <c r="B16" s="61">
        <v>1</v>
      </c>
      <c r="C16" s="25" t="s">
        <v>35</v>
      </c>
      <c r="D16" s="26">
        <f>E16+F16+G16</f>
        <v>0</v>
      </c>
      <c r="E16" s="26">
        <f>'1_Būvlauk.org. un uzturēšana'!M37</f>
        <v>0</v>
      </c>
      <c r="F16" s="26">
        <f>'1_Būvlauk.org. un uzturēšana'!N37</f>
        <v>0</v>
      </c>
      <c r="G16" s="26">
        <f>'1_Būvlauk.org. un uzturēšana'!O37</f>
        <v>0</v>
      </c>
      <c r="H16" s="26">
        <f>'1_Būvlauk.org. un uzturēšana'!L37</f>
        <v>0</v>
      </c>
    </row>
    <row r="17" spans="1:8" x14ac:dyDescent="0.25">
      <c r="A17" s="27">
        <v>2</v>
      </c>
      <c r="B17" s="61">
        <v>2</v>
      </c>
      <c r="C17" s="25" t="s">
        <v>36</v>
      </c>
      <c r="D17" s="26">
        <f t="shared" ref="D17:D19" si="0">E17+F17+G17</f>
        <v>0</v>
      </c>
      <c r="E17" s="26">
        <f>'2_Demontāžas darbi'!M31</f>
        <v>0</v>
      </c>
      <c r="F17" s="26">
        <f>'2_Demontāžas darbi'!N31</f>
        <v>0</v>
      </c>
      <c r="G17" s="26">
        <f>'2_Demontāžas darbi'!O31</f>
        <v>0</v>
      </c>
      <c r="H17" s="26">
        <f>'2_Demontāžas darbi'!L31</f>
        <v>0</v>
      </c>
    </row>
    <row r="18" spans="1:8" x14ac:dyDescent="0.25">
      <c r="A18" s="27">
        <v>3</v>
      </c>
      <c r="B18" s="61">
        <v>3</v>
      </c>
      <c r="C18" s="25" t="s">
        <v>38</v>
      </c>
      <c r="D18" s="26">
        <f t="shared" si="0"/>
        <v>0</v>
      </c>
      <c r="E18" s="26">
        <f>'3_Būvkonstrukcijas'!M63</f>
        <v>0</v>
      </c>
      <c r="F18" s="26">
        <f>'3_Būvkonstrukcijas'!N63</f>
        <v>0</v>
      </c>
      <c r="G18" s="26">
        <f>'3_Būvkonstrukcijas'!O63</f>
        <v>0</v>
      </c>
      <c r="H18" s="26">
        <f>'3_Būvkonstrukcijas'!L63</f>
        <v>0</v>
      </c>
    </row>
    <row r="19" spans="1:8" x14ac:dyDescent="0.25">
      <c r="A19" s="27">
        <v>4</v>
      </c>
      <c r="B19" s="61">
        <v>4</v>
      </c>
      <c r="C19" s="25" t="s">
        <v>42</v>
      </c>
      <c r="D19" s="26">
        <f t="shared" si="0"/>
        <v>0</v>
      </c>
      <c r="E19" s="26">
        <f>'4_Sienu konstrukcijas'!M16</f>
        <v>0</v>
      </c>
      <c r="F19" s="26">
        <f>'4_Sienu konstrukcijas'!N16</f>
        <v>0</v>
      </c>
      <c r="G19" s="26">
        <f>'4_Sienu konstrukcijas'!O16</f>
        <v>0</v>
      </c>
      <c r="H19" s="26">
        <f>'4_Sienu konstrukcijas'!L16</f>
        <v>0</v>
      </c>
    </row>
    <row r="20" spans="1:8" x14ac:dyDescent="0.25">
      <c r="A20" s="27">
        <v>5</v>
      </c>
      <c r="B20" s="61">
        <v>5</v>
      </c>
      <c r="C20" s="25" t="s">
        <v>163</v>
      </c>
      <c r="D20" s="26">
        <f t="shared" ref="D20:D23" si="1">E20+F20+G20</f>
        <v>0</v>
      </c>
      <c r="E20" s="26">
        <f>'5_Jumta un pārseguma konstr.'!M35</f>
        <v>0</v>
      </c>
      <c r="F20" s="26">
        <f>'5_Jumta un pārseguma konstr.'!N35</f>
        <v>0</v>
      </c>
      <c r="G20" s="26">
        <f>'5_Jumta un pārseguma konstr.'!O35</f>
        <v>0</v>
      </c>
      <c r="H20" s="26">
        <f>'5_Jumta un pārseguma konstr.'!L35</f>
        <v>0</v>
      </c>
    </row>
    <row r="21" spans="1:8" x14ac:dyDescent="0.25">
      <c r="A21" s="27">
        <v>6</v>
      </c>
      <c r="B21" s="61">
        <v>6</v>
      </c>
      <c r="C21" s="25" t="s">
        <v>32</v>
      </c>
      <c r="D21" s="26">
        <f t="shared" si="1"/>
        <v>0</v>
      </c>
      <c r="E21" s="26">
        <f>'6_Aiļu aizpildījumi'!M26</f>
        <v>0</v>
      </c>
      <c r="F21" s="26">
        <f>'6_Aiļu aizpildījumi'!N26</f>
        <v>0</v>
      </c>
      <c r="G21" s="26">
        <f>'6_Aiļu aizpildījumi'!O26</f>
        <v>0</v>
      </c>
      <c r="H21" s="26">
        <f>'6_Aiļu aizpildījumi'!L26</f>
        <v>0</v>
      </c>
    </row>
    <row r="22" spans="1:8" x14ac:dyDescent="0.25">
      <c r="A22" s="27">
        <v>7</v>
      </c>
      <c r="B22" s="61">
        <v>7</v>
      </c>
      <c r="C22" s="25" t="s">
        <v>226</v>
      </c>
      <c r="D22" s="26">
        <f>E22+F22+G22</f>
        <v>0</v>
      </c>
      <c r="E22" s="26">
        <f>'7_Iekšējie apdares darbi'!M25</f>
        <v>0</v>
      </c>
      <c r="F22" s="26">
        <f>'7_Iekšējie apdares darbi'!N25</f>
        <v>0</v>
      </c>
      <c r="G22" s="26">
        <f>'7_Iekšējie apdares darbi'!O25</f>
        <v>0</v>
      </c>
      <c r="H22" s="26">
        <f>'7_Iekšējie apdares darbi'!L25</f>
        <v>0</v>
      </c>
    </row>
    <row r="23" spans="1:8" x14ac:dyDescent="0.25">
      <c r="A23" s="27">
        <v>8</v>
      </c>
      <c r="B23" s="61">
        <v>8</v>
      </c>
      <c r="C23" s="25" t="s">
        <v>43</v>
      </c>
      <c r="D23" s="26">
        <f t="shared" si="1"/>
        <v>0</v>
      </c>
      <c r="E23" s="26">
        <f>'8_Ārējie apdares darbi'!M55</f>
        <v>0</v>
      </c>
      <c r="F23" s="26">
        <f>'8_Ārējie apdares darbi'!N55</f>
        <v>0</v>
      </c>
      <c r="G23" s="26">
        <f>'8_Ārējie apdares darbi'!O55</f>
        <v>0</v>
      </c>
      <c r="H23" s="26">
        <f>'8_Ārējie apdares darbi'!L55</f>
        <v>0</v>
      </c>
    </row>
    <row r="24" spans="1:8" x14ac:dyDescent="0.25">
      <c r="A24" s="27"/>
      <c r="B24" s="61"/>
      <c r="C24" s="28" t="s">
        <v>31</v>
      </c>
      <c r="D24" s="26"/>
      <c r="E24" s="26"/>
      <c r="F24" s="26"/>
      <c r="G24" s="26"/>
      <c r="H24" s="26"/>
    </row>
    <row r="25" spans="1:8" x14ac:dyDescent="0.25">
      <c r="A25" s="27">
        <v>9</v>
      </c>
      <c r="B25" s="61">
        <v>9</v>
      </c>
      <c r="C25" s="25" t="s">
        <v>50</v>
      </c>
      <c r="D25" s="26">
        <f t="shared" ref="D25:D35" si="2">E25+F25+G25</f>
        <v>0</v>
      </c>
      <c r="E25" s="26">
        <f>'9_EL'!M173</f>
        <v>0</v>
      </c>
      <c r="F25" s="26">
        <f>'9_EL'!N173</f>
        <v>0</v>
      </c>
      <c r="G25" s="26">
        <f>'9_EL'!O173</f>
        <v>0</v>
      </c>
      <c r="H25" s="26">
        <f>'9_EL'!L173</f>
        <v>0</v>
      </c>
    </row>
    <row r="26" spans="1:8" x14ac:dyDescent="0.25">
      <c r="A26" s="27">
        <v>10</v>
      </c>
      <c r="B26" s="61">
        <v>10</v>
      </c>
      <c r="C26" s="25" t="s">
        <v>49</v>
      </c>
      <c r="D26" s="26">
        <f t="shared" ref="D26:D32" si="3">E26+F26+G26</f>
        <v>0</v>
      </c>
      <c r="E26" s="26">
        <f>'10_AVK-V'!M19</f>
        <v>0</v>
      </c>
      <c r="F26" s="26">
        <f>'10_AVK-V'!N19</f>
        <v>0</v>
      </c>
      <c r="G26" s="26">
        <f>'10_AVK-V'!O19</f>
        <v>0</v>
      </c>
      <c r="H26" s="26">
        <f>'10_AVK-V'!L19</f>
        <v>0</v>
      </c>
    </row>
    <row r="27" spans="1:8" x14ac:dyDescent="0.25">
      <c r="A27" s="27">
        <v>11</v>
      </c>
      <c r="B27" s="61">
        <v>11</v>
      </c>
      <c r="C27" s="56" t="s">
        <v>39</v>
      </c>
      <c r="D27" s="26">
        <f t="shared" si="3"/>
        <v>0</v>
      </c>
      <c r="E27" s="26">
        <f>'11_AVK-A'!M15</f>
        <v>0</v>
      </c>
      <c r="F27" s="26">
        <f>'11_AVK-A'!N15</f>
        <v>0</v>
      </c>
      <c r="G27" s="26">
        <f>'11_AVK-A'!O15</f>
        <v>0</v>
      </c>
      <c r="H27" s="26">
        <f>'11_AVK-A'!L15</f>
        <v>0</v>
      </c>
    </row>
    <row r="28" spans="1:8" x14ac:dyDescent="0.25">
      <c r="A28" s="27">
        <v>12</v>
      </c>
      <c r="B28" s="61">
        <v>12</v>
      </c>
      <c r="C28" s="56" t="s">
        <v>61</v>
      </c>
      <c r="D28" s="26">
        <f t="shared" ref="D28" si="4">E28+F28+G28</f>
        <v>0</v>
      </c>
      <c r="E28" s="26">
        <f>'12_UK'!M51</f>
        <v>0</v>
      </c>
      <c r="F28" s="26">
        <f>'12_UK'!N51</f>
        <v>0</v>
      </c>
      <c r="G28" s="26">
        <f>'12_UK'!O51</f>
        <v>0</v>
      </c>
      <c r="H28" s="26">
        <f>'12_UK'!L51</f>
        <v>0</v>
      </c>
    </row>
    <row r="29" spans="1:8" x14ac:dyDescent="0.25">
      <c r="A29" s="27">
        <v>13</v>
      </c>
      <c r="B29" s="61">
        <v>13</v>
      </c>
      <c r="C29" s="25" t="s">
        <v>79</v>
      </c>
      <c r="D29" s="26">
        <f t="shared" si="3"/>
        <v>0</v>
      </c>
      <c r="E29" s="26">
        <f>'13_ESS'!M38</f>
        <v>0</v>
      </c>
      <c r="F29" s="26">
        <f>'13_ESS'!N38</f>
        <v>0</v>
      </c>
      <c r="G29" s="26">
        <f>'13_ESS'!O38</f>
        <v>0</v>
      </c>
      <c r="H29" s="26">
        <f>'13_ESS'!L38</f>
        <v>0</v>
      </c>
    </row>
    <row r="30" spans="1:8" ht="26.4" x14ac:dyDescent="0.25">
      <c r="A30" s="27">
        <v>14</v>
      </c>
      <c r="B30" s="61">
        <v>14</v>
      </c>
      <c r="C30" s="25" t="s">
        <v>218</v>
      </c>
      <c r="D30" s="26">
        <f t="shared" ref="D30" si="5">E30+F30+G30</f>
        <v>0</v>
      </c>
      <c r="E30" s="26">
        <f>'14_UATS'!M30</f>
        <v>0</v>
      </c>
      <c r="F30" s="26">
        <f>'14_UATS'!N30</f>
        <v>0</v>
      </c>
      <c r="G30" s="26">
        <f>'14_UATS'!O30</f>
        <v>0</v>
      </c>
      <c r="H30" s="26">
        <f>'14_UATS'!L30</f>
        <v>0</v>
      </c>
    </row>
    <row r="31" spans="1:8" x14ac:dyDescent="0.25">
      <c r="A31" s="27"/>
      <c r="B31" s="61"/>
      <c r="C31" s="28" t="s">
        <v>44</v>
      </c>
      <c r="D31" s="26"/>
      <c r="E31" s="26"/>
      <c r="F31" s="26"/>
      <c r="G31" s="26"/>
      <c r="H31" s="26"/>
    </row>
    <row r="32" spans="1:8" x14ac:dyDescent="0.25">
      <c r="A32" s="27">
        <v>15</v>
      </c>
      <c r="B32" s="61">
        <v>15</v>
      </c>
      <c r="C32" s="25" t="s">
        <v>51</v>
      </c>
      <c r="D32" s="26">
        <f t="shared" si="3"/>
        <v>0</v>
      </c>
      <c r="E32" s="26">
        <f>'15_ELT'!M53</f>
        <v>0</v>
      </c>
      <c r="F32" s="26">
        <f>'15_ELT'!N53</f>
        <v>0</v>
      </c>
      <c r="G32" s="26">
        <f>'15_ELT'!O53</f>
        <v>0</v>
      </c>
      <c r="H32" s="26">
        <f>'15_ELT'!L53</f>
        <v>0</v>
      </c>
    </row>
    <row r="33" spans="1:8" x14ac:dyDescent="0.25">
      <c r="A33" s="27">
        <v>16</v>
      </c>
      <c r="B33" s="61">
        <v>16</v>
      </c>
      <c r="C33" s="25" t="s">
        <v>69</v>
      </c>
      <c r="D33" s="26">
        <f t="shared" ref="D33" si="6">E33+F33+G33</f>
        <v>0</v>
      </c>
      <c r="E33" s="26">
        <f>'16_LKT'!M32</f>
        <v>0</v>
      </c>
      <c r="F33" s="26">
        <f>'16_LKT'!N32</f>
        <v>0</v>
      </c>
      <c r="G33" s="26">
        <f>'16_LKT'!O32</f>
        <v>0</v>
      </c>
      <c r="H33" s="26">
        <f>'16_LKT'!L32</f>
        <v>0</v>
      </c>
    </row>
    <row r="34" spans="1:8" x14ac:dyDescent="0.25">
      <c r="A34" s="27"/>
      <c r="B34" s="61"/>
      <c r="C34" s="28" t="s">
        <v>41</v>
      </c>
      <c r="D34" s="26"/>
      <c r="E34" s="26"/>
      <c r="F34" s="26"/>
      <c r="G34" s="26"/>
      <c r="H34" s="26"/>
    </row>
    <row r="35" spans="1:8" x14ac:dyDescent="0.25">
      <c r="A35" s="58">
        <v>17</v>
      </c>
      <c r="B35" s="62">
        <v>17</v>
      </c>
      <c r="C35" s="59" t="s">
        <v>41</v>
      </c>
      <c r="D35" s="60">
        <f t="shared" si="2"/>
        <v>0</v>
      </c>
      <c r="E35" s="60">
        <f>'17_TS-L'!M36</f>
        <v>0</v>
      </c>
      <c r="F35" s="60">
        <f>'17_TS-L'!N36</f>
        <v>0</v>
      </c>
      <c r="G35" s="60">
        <f>'17_TS-L'!O36</f>
        <v>0</v>
      </c>
      <c r="H35" s="60">
        <f>'17_TS-L'!L36</f>
        <v>0</v>
      </c>
    </row>
    <row r="36" spans="1:8" x14ac:dyDescent="0.25">
      <c r="A36" s="29"/>
      <c r="B36" s="30"/>
      <c r="C36" s="31" t="s">
        <v>3</v>
      </c>
      <c r="D36" s="32">
        <f>ROUND(SUM(D15:D35),2)</f>
        <v>0</v>
      </c>
      <c r="E36" s="32">
        <f t="shared" ref="E36:H36" si="7">ROUND(SUM(E15:E35),2)</f>
        <v>0</v>
      </c>
      <c r="F36" s="32">
        <f t="shared" si="7"/>
        <v>0</v>
      </c>
      <c r="G36" s="32">
        <f t="shared" si="7"/>
        <v>0</v>
      </c>
      <c r="H36" s="32">
        <f t="shared" si="7"/>
        <v>0</v>
      </c>
    </row>
    <row r="37" spans="1:8" x14ac:dyDescent="0.25">
      <c r="A37" s="33"/>
      <c r="B37" s="34"/>
      <c r="C37" s="35" t="s">
        <v>580</v>
      </c>
      <c r="D37" s="36"/>
      <c r="E37" s="37"/>
      <c r="F37" s="38"/>
      <c r="G37" s="39"/>
      <c r="H37" s="37"/>
    </row>
    <row r="38" spans="1:8" x14ac:dyDescent="0.25">
      <c r="A38" s="33"/>
      <c r="B38" s="34"/>
      <c r="C38" s="40" t="s">
        <v>16</v>
      </c>
      <c r="D38" s="38"/>
      <c r="E38" s="39"/>
      <c r="F38" s="39"/>
      <c r="G38" s="39"/>
      <c r="H38" s="39"/>
    </row>
    <row r="39" spans="1:8" x14ac:dyDescent="0.25">
      <c r="A39" s="33"/>
      <c r="B39" s="34"/>
      <c r="C39" s="35" t="s">
        <v>581</v>
      </c>
      <c r="D39" s="36"/>
      <c r="E39" s="39"/>
      <c r="F39" s="39"/>
      <c r="G39" s="39"/>
      <c r="H39" s="39"/>
    </row>
    <row r="40" spans="1:8" x14ac:dyDescent="0.25">
      <c r="A40" s="33"/>
      <c r="B40" s="34"/>
      <c r="C40" s="41" t="s">
        <v>17</v>
      </c>
      <c r="D40" s="42">
        <f>D36+D37+D39</f>
        <v>0</v>
      </c>
      <c r="E40" s="42"/>
      <c r="F40" s="39"/>
      <c r="G40" s="39"/>
      <c r="H40" s="39"/>
    </row>
    <row r="44" spans="1:8" x14ac:dyDescent="0.25">
      <c r="C44" s="2" t="str">
        <f>Būvniec.koptāme!B20</f>
        <v xml:space="preserve">Sastādīja:                               </v>
      </c>
    </row>
    <row r="45" spans="1:8" x14ac:dyDescent="0.25">
      <c r="C45" s="2" t="str">
        <f>Būvniec.koptāme!B21</f>
        <v xml:space="preserve">Sertifikāta Nr. </v>
      </c>
    </row>
    <row r="47" spans="1:8" x14ac:dyDescent="0.25">
      <c r="C47" s="2" t="str">
        <f>Būvniec.koptāme!B23</f>
        <v xml:space="preserve">Tāme sastādīta 2023. gada </v>
      </c>
    </row>
    <row r="50" spans="3:3" x14ac:dyDescent="0.25">
      <c r="C50" s="2" t="str">
        <f>Būvniec.koptāme!B26</f>
        <v xml:space="preserve">Pārbaudīja:                              </v>
      </c>
    </row>
    <row r="51" spans="3:3" x14ac:dyDescent="0.25">
      <c r="C51" s="2" t="str">
        <f>Būvniec.koptāme!B27</f>
        <v>Sertifikāta Nr.</v>
      </c>
    </row>
  </sheetData>
  <mergeCells count="8">
    <mergeCell ref="A1:H1"/>
    <mergeCell ref="A2:H2"/>
    <mergeCell ref="A13:A14"/>
    <mergeCell ref="B13:B14"/>
    <mergeCell ref="C13:C14"/>
    <mergeCell ref="D13:D14"/>
    <mergeCell ref="E13:G13"/>
    <mergeCell ref="H13:H14"/>
  </mergeCells>
  <printOptions horizontalCentered="1"/>
  <pageMargins left="0.62" right="0.23622047244094491" top="0.78740157480314965" bottom="0.39370078740157483" header="0.19685039370078741" footer="0.19685039370078741"/>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Q48"/>
  <sheetViews>
    <sheetView topLeftCell="A22" zoomScale="90" zoomScaleNormal="90" zoomScaleSheetLayoutView="100" workbookViewId="0">
      <selection activeCell="I18" sqref="I1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7" x14ac:dyDescent="0.25">
      <c r="A1" s="85" t="s">
        <v>257</v>
      </c>
      <c r="B1" s="85"/>
      <c r="C1" s="85"/>
      <c r="D1" s="85"/>
      <c r="E1" s="85"/>
      <c r="F1" s="85"/>
      <c r="G1" s="85"/>
      <c r="H1" s="85"/>
      <c r="I1" s="85"/>
      <c r="J1" s="85"/>
      <c r="K1" s="85"/>
      <c r="L1" s="85"/>
      <c r="M1" s="85"/>
      <c r="N1" s="85"/>
      <c r="O1" s="85"/>
      <c r="P1" s="85"/>
    </row>
    <row r="2" spans="1:17" x14ac:dyDescent="0.25">
      <c r="A2" s="85" t="s">
        <v>35</v>
      </c>
      <c r="B2" s="85"/>
      <c r="C2" s="85"/>
      <c r="D2" s="85"/>
      <c r="E2" s="85"/>
      <c r="F2" s="85"/>
      <c r="G2" s="85"/>
      <c r="H2" s="85"/>
      <c r="I2" s="85"/>
      <c r="J2" s="85"/>
      <c r="K2" s="85"/>
      <c r="L2" s="85"/>
      <c r="M2" s="85"/>
      <c r="N2" s="85"/>
      <c r="O2" s="85"/>
      <c r="P2" s="85"/>
    </row>
    <row r="4" spans="1:17" x14ac:dyDescent="0.25">
      <c r="A4" s="57" t="s">
        <v>59</v>
      </c>
    </row>
    <row r="5" spans="1:17" x14ac:dyDescent="0.25">
      <c r="A5" s="57" t="s">
        <v>62</v>
      </c>
    </row>
    <row r="6" spans="1:17" x14ac:dyDescent="0.25">
      <c r="A6" s="57" t="s">
        <v>60</v>
      </c>
      <c r="M6" s="1" t="s">
        <v>18</v>
      </c>
      <c r="O6" s="16">
        <f>P37</f>
        <v>0</v>
      </c>
      <c r="P6" s="1" t="s">
        <v>19</v>
      </c>
    </row>
    <row r="7" spans="1:17" x14ac:dyDescent="0.25">
      <c r="A7" s="57" t="s">
        <v>579</v>
      </c>
    </row>
    <row r="8" spans="1:17" x14ac:dyDescent="0.25">
      <c r="A8" s="57" t="s">
        <v>582</v>
      </c>
      <c r="M8" s="1" t="str">
        <f>Būvniec.koptāme!C9</f>
        <v xml:space="preserve">Tāme sastādīta 2023. gada </v>
      </c>
    </row>
    <row r="10" spans="1:17"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7"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7" x14ac:dyDescent="0.25">
      <c r="A12" s="53"/>
      <c r="B12" s="54"/>
      <c r="C12" s="55" t="s">
        <v>124</v>
      </c>
      <c r="D12" s="63"/>
      <c r="E12" s="54"/>
      <c r="F12" s="52"/>
      <c r="G12" s="52"/>
      <c r="H12" s="52"/>
      <c r="I12" s="52"/>
      <c r="J12" s="52"/>
      <c r="K12" s="94"/>
      <c r="L12" s="52"/>
      <c r="M12" s="52"/>
      <c r="N12" s="52"/>
      <c r="O12" s="52"/>
      <c r="P12" s="94"/>
    </row>
    <row r="13" spans="1:17" ht="26.4" x14ac:dyDescent="0.25">
      <c r="A13" s="53">
        <v>1</v>
      </c>
      <c r="B13" s="54"/>
      <c r="C13" s="56" t="s">
        <v>283</v>
      </c>
      <c r="D13" s="63" t="s">
        <v>66</v>
      </c>
      <c r="E13" s="54">
        <v>32.200000000000003</v>
      </c>
      <c r="F13" s="52"/>
      <c r="G13" s="52"/>
      <c r="H13" s="52">
        <f>ROUND(F13*G13,2)</f>
        <v>0</v>
      </c>
      <c r="I13" s="52"/>
      <c r="J13" s="52"/>
      <c r="K13" s="94">
        <f>ROUND(SUM(H13:J13),2)</f>
        <v>0</v>
      </c>
      <c r="L13" s="52">
        <f t="shared" ref="L13:L27" si="0">ROUND(E13*F13,2)</f>
        <v>0</v>
      </c>
      <c r="M13" s="52">
        <f t="shared" ref="M13:M27" si="1">ROUND(E13*H13,2)</f>
        <v>0</v>
      </c>
      <c r="N13" s="52">
        <f t="shared" ref="N13:N27" si="2">ROUND(E13*I13,2)</f>
        <v>0</v>
      </c>
      <c r="O13" s="52">
        <f t="shared" ref="O13:O27" si="3">ROUND(E13*J13,2)</f>
        <v>0</v>
      </c>
      <c r="P13" s="94">
        <f t="shared" ref="P13:P27" si="4">ROUND(SUM(M13:O13),2)</f>
        <v>0</v>
      </c>
      <c r="Q13" s="72"/>
    </row>
    <row r="14" spans="1:17" s="72" customFormat="1" ht="26.4" x14ac:dyDescent="0.25">
      <c r="A14" s="53">
        <f>A13+1</f>
        <v>2</v>
      </c>
      <c r="B14" s="54"/>
      <c r="C14" s="56" t="s">
        <v>284</v>
      </c>
      <c r="D14" s="63" t="s">
        <v>65</v>
      </c>
      <c r="E14" s="54">
        <v>1</v>
      </c>
      <c r="F14" s="52"/>
      <c r="G14" s="52"/>
      <c r="H14" s="52">
        <f t="shared" ref="H14:H20" si="5">ROUND(F14*G14,2)</f>
        <v>0</v>
      </c>
      <c r="I14" s="52"/>
      <c r="J14" s="52"/>
      <c r="K14" s="94">
        <f t="shared" ref="K14:K27" si="6">ROUND(SUM(H14:J14),2)</f>
        <v>0</v>
      </c>
      <c r="L14" s="52">
        <f t="shared" si="0"/>
        <v>0</v>
      </c>
      <c r="M14" s="52">
        <f t="shared" si="1"/>
        <v>0</v>
      </c>
      <c r="N14" s="52">
        <f t="shared" si="2"/>
        <v>0</v>
      </c>
      <c r="O14" s="52">
        <f t="shared" si="3"/>
        <v>0</v>
      </c>
      <c r="P14" s="94">
        <f t="shared" si="4"/>
        <v>0</v>
      </c>
    </row>
    <row r="15" spans="1:17" s="72" customFormat="1" ht="26.4" x14ac:dyDescent="0.25">
      <c r="A15" s="53">
        <f t="shared" ref="A15:A28" si="7">A14+1</f>
        <v>3</v>
      </c>
      <c r="B15" s="54"/>
      <c r="C15" s="56" t="s">
        <v>125</v>
      </c>
      <c r="D15" s="63" t="s">
        <v>65</v>
      </c>
      <c r="E15" s="54">
        <v>1</v>
      </c>
      <c r="F15" s="52"/>
      <c r="G15" s="52"/>
      <c r="H15" s="52">
        <f t="shared" si="5"/>
        <v>0</v>
      </c>
      <c r="I15" s="52"/>
      <c r="J15" s="52"/>
      <c r="K15" s="94">
        <f t="shared" si="6"/>
        <v>0</v>
      </c>
      <c r="L15" s="52">
        <f t="shared" si="0"/>
        <v>0</v>
      </c>
      <c r="M15" s="52">
        <f t="shared" si="1"/>
        <v>0</v>
      </c>
      <c r="N15" s="52">
        <f t="shared" si="2"/>
        <v>0</v>
      </c>
      <c r="O15" s="52">
        <f t="shared" si="3"/>
        <v>0</v>
      </c>
      <c r="P15" s="94">
        <f t="shared" si="4"/>
        <v>0</v>
      </c>
    </row>
    <row r="16" spans="1:17" s="72" customFormat="1" ht="26.4" x14ac:dyDescent="0.25">
      <c r="A16" s="53">
        <f t="shared" si="7"/>
        <v>4</v>
      </c>
      <c r="B16" s="54"/>
      <c r="C16" s="56" t="s">
        <v>126</v>
      </c>
      <c r="D16" s="63" t="s">
        <v>65</v>
      </c>
      <c r="E16" s="54">
        <v>1</v>
      </c>
      <c r="F16" s="52"/>
      <c r="G16" s="52"/>
      <c r="H16" s="52">
        <f t="shared" si="5"/>
        <v>0</v>
      </c>
      <c r="I16" s="52"/>
      <c r="J16" s="52"/>
      <c r="K16" s="94">
        <f t="shared" si="6"/>
        <v>0</v>
      </c>
      <c r="L16" s="52">
        <f t="shared" si="0"/>
        <v>0</v>
      </c>
      <c r="M16" s="52">
        <f t="shared" si="1"/>
        <v>0</v>
      </c>
      <c r="N16" s="52">
        <f t="shared" si="2"/>
        <v>0</v>
      </c>
      <c r="O16" s="52">
        <f t="shared" si="3"/>
        <v>0</v>
      </c>
      <c r="P16" s="94">
        <f t="shared" si="4"/>
        <v>0</v>
      </c>
    </row>
    <row r="17" spans="1:16" s="72" customFormat="1" x14ac:dyDescent="0.25">
      <c r="A17" s="53">
        <f t="shared" si="7"/>
        <v>5</v>
      </c>
      <c r="B17" s="54"/>
      <c r="C17" s="56" t="s">
        <v>556</v>
      </c>
      <c r="D17" s="63" t="s">
        <v>65</v>
      </c>
      <c r="E17" s="54">
        <v>1</v>
      </c>
      <c r="F17" s="52"/>
      <c r="G17" s="52"/>
      <c r="H17" s="52">
        <f t="shared" si="5"/>
        <v>0</v>
      </c>
      <c r="I17" s="52"/>
      <c r="J17" s="52"/>
      <c r="K17" s="94">
        <f t="shared" si="6"/>
        <v>0</v>
      </c>
      <c r="L17" s="52">
        <f t="shared" si="0"/>
        <v>0</v>
      </c>
      <c r="M17" s="52">
        <f t="shared" si="1"/>
        <v>0</v>
      </c>
      <c r="N17" s="52">
        <f t="shared" si="2"/>
        <v>0</v>
      </c>
      <c r="O17" s="52">
        <f t="shared" si="3"/>
        <v>0</v>
      </c>
      <c r="P17" s="94">
        <f t="shared" si="4"/>
        <v>0</v>
      </c>
    </row>
    <row r="18" spans="1:16" s="72" customFormat="1" x14ac:dyDescent="0.25">
      <c r="A18" s="53">
        <f t="shared" si="7"/>
        <v>6</v>
      </c>
      <c r="B18" s="54"/>
      <c r="C18" s="56" t="s">
        <v>127</v>
      </c>
      <c r="D18" s="63" t="s">
        <v>37</v>
      </c>
      <c r="E18" s="54">
        <v>1</v>
      </c>
      <c r="F18" s="52"/>
      <c r="G18" s="52"/>
      <c r="H18" s="52"/>
      <c r="I18" s="52"/>
      <c r="J18" s="52"/>
      <c r="K18" s="94">
        <f t="shared" si="6"/>
        <v>0</v>
      </c>
      <c r="L18" s="52">
        <f t="shared" si="0"/>
        <v>0</v>
      </c>
      <c r="M18" s="52">
        <f t="shared" si="1"/>
        <v>0</v>
      </c>
      <c r="N18" s="52">
        <f t="shared" si="2"/>
        <v>0</v>
      </c>
      <c r="O18" s="52">
        <f t="shared" si="3"/>
        <v>0</v>
      </c>
      <c r="P18" s="94">
        <f t="shared" si="4"/>
        <v>0</v>
      </c>
    </row>
    <row r="19" spans="1:16" s="72" customFormat="1" x14ac:dyDescent="0.25">
      <c r="A19" s="53">
        <f t="shared" si="7"/>
        <v>7</v>
      </c>
      <c r="B19" s="54"/>
      <c r="C19" s="56" t="s">
        <v>128</v>
      </c>
      <c r="D19" s="63" t="s">
        <v>65</v>
      </c>
      <c r="E19" s="54">
        <v>1</v>
      </c>
      <c r="F19" s="52"/>
      <c r="G19" s="52"/>
      <c r="H19" s="52"/>
      <c r="I19" s="52"/>
      <c r="J19" s="52"/>
      <c r="K19" s="94">
        <f t="shared" si="6"/>
        <v>0</v>
      </c>
      <c r="L19" s="52">
        <f t="shared" si="0"/>
        <v>0</v>
      </c>
      <c r="M19" s="52">
        <f t="shared" si="1"/>
        <v>0</v>
      </c>
      <c r="N19" s="52">
        <f t="shared" si="2"/>
        <v>0</v>
      </c>
      <c r="O19" s="52">
        <f t="shared" si="3"/>
        <v>0</v>
      </c>
      <c r="P19" s="94">
        <f t="shared" si="4"/>
        <v>0</v>
      </c>
    </row>
    <row r="20" spans="1:16" s="72" customFormat="1" x14ac:dyDescent="0.25">
      <c r="A20" s="53">
        <f t="shared" si="7"/>
        <v>8</v>
      </c>
      <c r="B20" s="54"/>
      <c r="C20" s="56" t="s">
        <v>129</v>
      </c>
      <c r="D20" s="63" t="s">
        <v>65</v>
      </c>
      <c r="E20" s="54">
        <v>1</v>
      </c>
      <c r="F20" s="52"/>
      <c r="G20" s="52"/>
      <c r="H20" s="52"/>
      <c r="I20" s="52"/>
      <c r="J20" s="52"/>
      <c r="K20" s="94">
        <f t="shared" si="6"/>
        <v>0</v>
      </c>
      <c r="L20" s="52">
        <f t="shared" si="0"/>
        <v>0</v>
      </c>
      <c r="M20" s="52">
        <f t="shared" si="1"/>
        <v>0</v>
      </c>
      <c r="N20" s="52">
        <f t="shared" si="2"/>
        <v>0</v>
      </c>
      <c r="O20" s="52">
        <f t="shared" si="3"/>
        <v>0</v>
      </c>
      <c r="P20" s="94">
        <f t="shared" si="4"/>
        <v>0</v>
      </c>
    </row>
    <row r="21" spans="1:16" s="72" customFormat="1" x14ac:dyDescent="0.25">
      <c r="A21" s="53">
        <f t="shared" si="7"/>
        <v>9</v>
      </c>
      <c r="B21" s="54"/>
      <c r="C21" s="56" t="s">
        <v>293</v>
      </c>
      <c r="D21" s="63" t="s">
        <v>37</v>
      </c>
      <c r="E21" s="54">
        <v>1</v>
      </c>
      <c r="F21" s="52"/>
      <c r="G21" s="52"/>
      <c r="H21" s="52">
        <f t="shared" ref="H21:H27" si="8">ROUND(F21*G21,2)</f>
        <v>0</v>
      </c>
      <c r="I21" s="52"/>
      <c r="J21" s="52"/>
      <c r="K21" s="94">
        <f t="shared" si="6"/>
        <v>0</v>
      </c>
      <c r="L21" s="52">
        <f t="shared" si="0"/>
        <v>0</v>
      </c>
      <c r="M21" s="52">
        <f t="shared" si="1"/>
        <v>0</v>
      </c>
      <c r="N21" s="52">
        <f t="shared" si="2"/>
        <v>0</v>
      </c>
      <c r="O21" s="52">
        <f t="shared" si="3"/>
        <v>0</v>
      </c>
      <c r="P21" s="94">
        <f t="shared" si="4"/>
        <v>0</v>
      </c>
    </row>
    <row r="22" spans="1:16" s="72" customFormat="1" x14ac:dyDescent="0.25">
      <c r="A22" s="53">
        <f t="shared" si="7"/>
        <v>10</v>
      </c>
      <c r="B22" s="54"/>
      <c r="C22" s="56" t="s">
        <v>130</v>
      </c>
      <c r="D22" s="63" t="s">
        <v>65</v>
      </c>
      <c r="E22" s="54">
        <v>1</v>
      </c>
      <c r="F22" s="52"/>
      <c r="G22" s="52"/>
      <c r="H22" s="52">
        <f t="shared" si="8"/>
        <v>0</v>
      </c>
      <c r="I22" s="52"/>
      <c r="J22" s="52"/>
      <c r="K22" s="94">
        <f t="shared" si="6"/>
        <v>0</v>
      </c>
      <c r="L22" s="52">
        <f t="shared" si="0"/>
        <v>0</v>
      </c>
      <c r="M22" s="52">
        <f t="shared" si="1"/>
        <v>0</v>
      </c>
      <c r="N22" s="52">
        <f t="shared" si="2"/>
        <v>0</v>
      </c>
      <c r="O22" s="52">
        <f t="shared" si="3"/>
        <v>0</v>
      </c>
      <c r="P22" s="94">
        <f t="shared" si="4"/>
        <v>0</v>
      </c>
    </row>
    <row r="23" spans="1:16" s="72" customFormat="1" x14ac:dyDescent="0.25">
      <c r="A23" s="53">
        <f t="shared" si="7"/>
        <v>11</v>
      </c>
      <c r="B23" s="54"/>
      <c r="C23" s="56" t="s">
        <v>294</v>
      </c>
      <c r="D23" s="63" t="s">
        <v>65</v>
      </c>
      <c r="E23" s="54">
        <v>1</v>
      </c>
      <c r="F23" s="52"/>
      <c r="G23" s="52"/>
      <c r="H23" s="52">
        <f t="shared" si="8"/>
        <v>0</v>
      </c>
      <c r="I23" s="52"/>
      <c r="J23" s="52"/>
      <c r="K23" s="94">
        <f t="shared" si="6"/>
        <v>0</v>
      </c>
      <c r="L23" s="52">
        <f t="shared" si="0"/>
        <v>0</v>
      </c>
      <c r="M23" s="52">
        <f t="shared" si="1"/>
        <v>0</v>
      </c>
      <c r="N23" s="52">
        <f t="shared" si="2"/>
        <v>0</v>
      </c>
      <c r="O23" s="52">
        <f t="shared" si="3"/>
        <v>0</v>
      </c>
      <c r="P23" s="94">
        <f t="shared" si="4"/>
        <v>0</v>
      </c>
    </row>
    <row r="24" spans="1:16" s="72" customFormat="1" x14ac:dyDescent="0.25">
      <c r="A24" s="53">
        <f t="shared" si="7"/>
        <v>12</v>
      </c>
      <c r="B24" s="54"/>
      <c r="C24" s="56" t="s">
        <v>131</v>
      </c>
      <c r="D24" s="63" t="s">
        <v>37</v>
      </c>
      <c r="E24" s="54">
        <v>1</v>
      </c>
      <c r="F24" s="52"/>
      <c r="G24" s="52"/>
      <c r="H24" s="52">
        <f t="shared" si="8"/>
        <v>0</v>
      </c>
      <c r="I24" s="52"/>
      <c r="J24" s="52"/>
      <c r="K24" s="94">
        <f t="shared" si="6"/>
        <v>0</v>
      </c>
      <c r="L24" s="52">
        <f t="shared" si="0"/>
        <v>0</v>
      </c>
      <c r="M24" s="52">
        <f t="shared" si="1"/>
        <v>0</v>
      </c>
      <c r="N24" s="52">
        <f t="shared" si="2"/>
        <v>0</v>
      </c>
      <c r="O24" s="52">
        <f t="shared" si="3"/>
        <v>0</v>
      </c>
      <c r="P24" s="94">
        <f t="shared" si="4"/>
        <v>0</v>
      </c>
    </row>
    <row r="25" spans="1:16" s="72" customFormat="1" x14ac:dyDescent="0.25">
      <c r="A25" s="53">
        <f t="shared" si="7"/>
        <v>13</v>
      </c>
      <c r="B25" s="54"/>
      <c r="C25" s="56" t="s">
        <v>557</v>
      </c>
      <c r="D25" s="63" t="s">
        <v>37</v>
      </c>
      <c r="E25" s="54">
        <v>1</v>
      </c>
      <c r="F25" s="52"/>
      <c r="G25" s="52"/>
      <c r="H25" s="52">
        <f t="shared" si="8"/>
        <v>0</v>
      </c>
      <c r="I25" s="52"/>
      <c r="J25" s="52"/>
      <c r="K25" s="94">
        <f t="shared" si="6"/>
        <v>0</v>
      </c>
      <c r="L25" s="52">
        <f t="shared" si="0"/>
        <v>0</v>
      </c>
      <c r="M25" s="52">
        <f t="shared" si="1"/>
        <v>0</v>
      </c>
      <c r="N25" s="52">
        <f t="shared" si="2"/>
        <v>0</v>
      </c>
      <c r="O25" s="52">
        <f t="shared" si="3"/>
        <v>0</v>
      </c>
      <c r="P25" s="94">
        <f t="shared" si="4"/>
        <v>0</v>
      </c>
    </row>
    <row r="26" spans="1:16" s="72" customFormat="1" x14ac:dyDescent="0.25">
      <c r="A26" s="53">
        <f t="shared" si="7"/>
        <v>14</v>
      </c>
      <c r="B26" s="54"/>
      <c r="C26" s="56" t="s">
        <v>132</v>
      </c>
      <c r="D26" s="63" t="s">
        <v>66</v>
      </c>
      <c r="E26" s="54">
        <v>82.7</v>
      </c>
      <c r="F26" s="52"/>
      <c r="G26" s="52"/>
      <c r="H26" s="52">
        <f t="shared" si="8"/>
        <v>0</v>
      </c>
      <c r="I26" s="52"/>
      <c r="J26" s="52"/>
      <c r="K26" s="94">
        <f t="shared" si="6"/>
        <v>0</v>
      </c>
      <c r="L26" s="52">
        <f t="shared" si="0"/>
        <v>0</v>
      </c>
      <c r="M26" s="52">
        <f t="shared" si="1"/>
        <v>0</v>
      </c>
      <c r="N26" s="52">
        <f t="shared" si="2"/>
        <v>0</v>
      </c>
      <c r="O26" s="52">
        <f t="shared" si="3"/>
        <v>0</v>
      </c>
      <c r="P26" s="94">
        <f t="shared" si="4"/>
        <v>0</v>
      </c>
    </row>
    <row r="27" spans="1:16" s="72" customFormat="1" ht="39.6" x14ac:dyDescent="0.25">
      <c r="A27" s="53">
        <f t="shared" si="7"/>
        <v>15</v>
      </c>
      <c r="B27" s="54"/>
      <c r="C27" s="56" t="s">
        <v>292</v>
      </c>
      <c r="D27" s="63" t="s">
        <v>37</v>
      </c>
      <c r="E27" s="54">
        <v>1</v>
      </c>
      <c r="F27" s="52"/>
      <c r="G27" s="52"/>
      <c r="H27" s="52">
        <f t="shared" si="8"/>
        <v>0</v>
      </c>
      <c r="I27" s="52"/>
      <c r="J27" s="52"/>
      <c r="K27" s="94">
        <f t="shared" si="6"/>
        <v>0</v>
      </c>
      <c r="L27" s="52">
        <f t="shared" si="0"/>
        <v>0</v>
      </c>
      <c r="M27" s="52">
        <f t="shared" si="1"/>
        <v>0</v>
      </c>
      <c r="N27" s="52">
        <f t="shared" si="2"/>
        <v>0</v>
      </c>
      <c r="O27" s="52">
        <f t="shared" si="3"/>
        <v>0</v>
      </c>
      <c r="P27" s="94">
        <f t="shared" si="4"/>
        <v>0</v>
      </c>
    </row>
    <row r="28" spans="1:16" s="72" customFormat="1" ht="26.4" x14ac:dyDescent="0.25">
      <c r="A28" s="53">
        <f t="shared" si="7"/>
        <v>16</v>
      </c>
      <c r="B28" s="54"/>
      <c r="C28" s="56" t="s">
        <v>295</v>
      </c>
      <c r="D28" s="63" t="s">
        <v>37</v>
      </c>
      <c r="E28" s="54">
        <v>1</v>
      </c>
      <c r="F28" s="52"/>
      <c r="G28" s="52"/>
      <c r="H28" s="52">
        <f t="shared" ref="H28" si="9">ROUND(F28*G28,2)</f>
        <v>0</v>
      </c>
      <c r="I28" s="52"/>
      <c r="J28" s="52"/>
      <c r="K28" s="94">
        <f t="shared" ref="K28" si="10">ROUND(SUM(H28:J28),2)</f>
        <v>0</v>
      </c>
      <c r="L28" s="52">
        <f t="shared" ref="L28" si="11">ROUND(E28*F28,2)</f>
        <v>0</v>
      </c>
      <c r="M28" s="52">
        <f t="shared" ref="M28" si="12">ROUND(E28*H28,2)</f>
        <v>0</v>
      </c>
      <c r="N28" s="52">
        <f t="shared" ref="N28" si="13">ROUND(E28*I28,2)</f>
        <v>0</v>
      </c>
      <c r="O28" s="52">
        <f t="shared" ref="O28" si="14">ROUND(E28*J28,2)</f>
        <v>0</v>
      </c>
      <c r="P28" s="94">
        <f t="shared" ref="P28" si="15">ROUND(SUM(M28:O28),2)</f>
        <v>0</v>
      </c>
    </row>
    <row r="29" spans="1:16" s="72" customFormat="1" x14ac:dyDescent="0.25">
      <c r="A29" s="53"/>
      <c r="B29" s="54"/>
      <c r="C29" s="55" t="s">
        <v>133</v>
      </c>
      <c r="D29" s="63"/>
      <c r="E29" s="54"/>
      <c r="F29" s="52"/>
      <c r="G29" s="52"/>
      <c r="H29" s="52"/>
      <c r="I29" s="52"/>
      <c r="J29" s="52"/>
      <c r="K29" s="94"/>
      <c r="L29" s="52"/>
      <c r="M29" s="52"/>
      <c r="N29" s="52"/>
      <c r="O29" s="52"/>
      <c r="P29" s="94"/>
    </row>
    <row r="30" spans="1:16" s="72" customFormat="1" x14ac:dyDescent="0.25">
      <c r="A30" s="53">
        <f>A28+1</f>
        <v>17</v>
      </c>
      <c r="B30" s="54"/>
      <c r="C30" s="56" t="s">
        <v>134</v>
      </c>
      <c r="D30" s="63" t="s">
        <v>135</v>
      </c>
      <c r="E30" s="54">
        <v>1</v>
      </c>
      <c r="F30" s="71"/>
      <c r="G30" s="71"/>
      <c r="H30" s="71"/>
      <c r="I30" s="71"/>
      <c r="J30" s="71"/>
      <c r="K30" s="94">
        <f t="shared" ref="K30:K36" si="16">ROUND(SUM(H30:J30),2)</f>
        <v>0</v>
      </c>
      <c r="L30" s="52">
        <f t="shared" ref="L30:L36" si="17">ROUND(E30*F30,2)</f>
        <v>0</v>
      </c>
      <c r="M30" s="52">
        <f t="shared" ref="M30:M36" si="18">ROUND(E30*H30,2)</f>
        <v>0</v>
      </c>
      <c r="N30" s="52">
        <f t="shared" ref="N30:N36" si="19">ROUND(E30*I30,2)</f>
        <v>0</v>
      </c>
      <c r="O30" s="52">
        <f t="shared" ref="O30:O36" si="20">ROUND(E30*J30,2)</f>
        <v>0</v>
      </c>
      <c r="P30" s="94">
        <f t="shared" ref="P30:P36" si="21">ROUND(SUM(M30:O30),2)</f>
        <v>0</v>
      </c>
    </row>
    <row r="31" spans="1:16" s="72" customFormat="1" x14ac:dyDescent="0.25">
      <c r="A31" s="53">
        <f>A30+1</f>
        <v>18</v>
      </c>
      <c r="B31" s="54"/>
      <c r="C31" s="56" t="s">
        <v>136</v>
      </c>
      <c r="D31" s="63" t="s">
        <v>135</v>
      </c>
      <c r="E31" s="54">
        <v>1</v>
      </c>
      <c r="F31" s="71"/>
      <c r="G31" s="71"/>
      <c r="H31" s="71"/>
      <c r="I31" s="71"/>
      <c r="J31" s="71"/>
      <c r="K31" s="94">
        <f t="shared" si="16"/>
        <v>0</v>
      </c>
      <c r="L31" s="52">
        <f t="shared" si="17"/>
        <v>0</v>
      </c>
      <c r="M31" s="52">
        <f t="shared" si="18"/>
        <v>0</v>
      </c>
      <c r="N31" s="52">
        <f t="shared" si="19"/>
        <v>0</v>
      </c>
      <c r="O31" s="52">
        <f t="shared" si="20"/>
        <v>0</v>
      </c>
      <c r="P31" s="94">
        <f t="shared" si="21"/>
        <v>0</v>
      </c>
    </row>
    <row r="32" spans="1:16" s="72" customFormat="1" x14ac:dyDescent="0.25">
      <c r="A32" s="53">
        <f>A31+1</f>
        <v>19</v>
      </c>
      <c r="B32" s="54"/>
      <c r="C32" s="56" t="s">
        <v>137</v>
      </c>
      <c r="D32" s="63" t="s">
        <v>135</v>
      </c>
      <c r="E32" s="54">
        <v>1</v>
      </c>
      <c r="F32" s="71"/>
      <c r="G32" s="71"/>
      <c r="H32" s="71"/>
      <c r="I32" s="71"/>
      <c r="J32" s="71"/>
      <c r="K32" s="94">
        <f t="shared" si="16"/>
        <v>0</v>
      </c>
      <c r="L32" s="52">
        <f t="shared" si="17"/>
        <v>0</v>
      </c>
      <c r="M32" s="52">
        <f t="shared" si="18"/>
        <v>0</v>
      </c>
      <c r="N32" s="52">
        <f t="shared" si="19"/>
        <v>0</v>
      </c>
      <c r="O32" s="52">
        <f t="shared" si="20"/>
        <v>0</v>
      </c>
      <c r="P32" s="94">
        <f t="shared" si="21"/>
        <v>0</v>
      </c>
    </row>
    <row r="33" spans="1:16" s="72" customFormat="1" x14ac:dyDescent="0.25">
      <c r="A33" s="53"/>
      <c r="B33" s="54"/>
      <c r="C33" s="55" t="s">
        <v>138</v>
      </c>
      <c r="D33" s="63"/>
      <c r="E33" s="54"/>
      <c r="F33" s="52"/>
      <c r="G33" s="52"/>
      <c r="H33" s="52"/>
      <c r="I33" s="52"/>
      <c r="J33" s="52"/>
      <c r="K33" s="94"/>
      <c r="L33" s="52"/>
      <c r="M33" s="52"/>
      <c r="N33" s="52"/>
      <c r="O33" s="52"/>
      <c r="P33" s="94"/>
    </row>
    <row r="34" spans="1:16" s="72" customFormat="1" x14ac:dyDescent="0.25">
      <c r="A34" s="53">
        <f>A32+1</f>
        <v>20</v>
      </c>
      <c r="B34" s="54"/>
      <c r="C34" s="56" t="s">
        <v>139</v>
      </c>
      <c r="D34" s="63" t="s">
        <v>37</v>
      </c>
      <c r="E34" s="54">
        <v>1</v>
      </c>
      <c r="F34" s="52"/>
      <c r="G34" s="52"/>
      <c r="H34" s="52">
        <f t="shared" ref="H34:H36" si="22">ROUND(F34*G34,2)</f>
        <v>0</v>
      </c>
      <c r="I34" s="52"/>
      <c r="J34" s="52"/>
      <c r="K34" s="94">
        <f t="shared" ref="K34" si="23">ROUND(SUM(H34:J34),2)</f>
        <v>0</v>
      </c>
      <c r="L34" s="52">
        <f t="shared" ref="L34" si="24">ROUND(E34*F34,2)</f>
        <v>0</v>
      </c>
      <c r="M34" s="52">
        <f t="shared" ref="M34" si="25">ROUND(E34*H34,2)</f>
        <v>0</v>
      </c>
      <c r="N34" s="52">
        <f t="shared" ref="N34" si="26">ROUND(E34*I34,2)</f>
        <v>0</v>
      </c>
      <c r="O34" s="52">
        <f t="shared" ref="O34" si="27">ROUND(E34*J34,2)</f>
        <v>0</v>
      </c>
      <c r="P34" s="94">
        <f t="shared" ref="P34" si="28">ROUND(SUM(M34:O34),2)</f>
        <v>0</v>
      </c>
    </row>
    <row r="35" spans="1:16" s="72" customFormat="1" x14ac:dyDescent="0.25">
      <c r="A35" s="53">
        <f t="shared" ref="A35:A36" si="29">A34+1</f>
        <v>21</v>
      </c>
      <c r="B35" s="54"/>
      <c r="C35" s="56" t="s">
        <v>140</v>
      </c>
      <c r="D35" s="63" t="s">
        <v>37</v>
      </c>
      <c r="E35" s="54">
        <v>1</v>
      </c>
      <c r="F35" s="52"/>
      <c r="G35" s="52"/>
      <c r="H35" s="52">
        <f t="shared" si="22"/>
        <v>0</v>
      </c>
      <c r="I35" s="52"/>
      <c r="J35" s="52"/>
      <c r="K35" s="94">
        <f t="shared" si="16"/>
        <v>0</v>
      </c>
      <c r="L35" s="52">
        <f t="shared" si="17"/>
        <v>0</v>
      </c>
      <c r="M35" s="52">
        <f t="shared" si="18"/>
        <v>0</v>
      </c>
      <c r="N35" s="52">
        <f t="shared" si="19"/>
        <v>0</v>
      </c>
      <c r="O35" s="52">
        <f t="shared" si="20"/>
        <v>0</v>
      </c>
      <c r="P35" s="94">
        <f t="shared" si="21"/>
        <v>0</v>
      </c>
    </row>
    <row r="36" spans="1:16" x14ac:dyDescent="0.25">
      <c r="A36" s="53">
        <f t="shared" si="29"/>
        <v>22</v>
      </c>
      <c r="B36" s="54"/>
      <c r="C36" s="56" t="s">
        <v>141</v>
      </c>
      <c r="D36" s="63" t="s">
        <v>37</v>
      </c>
      <c r="E36" s="54">
        <v>1</v>
      </c>
      <c r="F36" s="52"/>
      <c r="G36" s="52"/>
      <c r="H36" s="52">
        <f t="shared" si="22"/>
        <v>0</v>
      </c>
      <c r="I36" s="52"/>
      <c r="J36" s="52"/>
      <c r="K36" s="94">
        <f t="shared" si="16"/>
        <v>0</v>
      </c>
      <c r="L36" s="52">
        <f t="shared" si="17"/>
        <v>0</v>
      </c>
      <c r="M36" s="52">
        <f t="shared" si="18"/>
        <v>0</v>
      </c>
      <c r="N36" s="52">
        <f t="shared" si="19"/>
        <v>0</v>
      </c>
      <c r="O36" s="52">
        <f t="shared" si="20"/>
        <v>0</v>
      </c>
      <c r="P36" s="94">
        <f t="shared" si="21"/>
        <v>0</v>
      </c>
    </row>
    <row r="37" spans="1:16" ht="15.9" customHeight="1" x14ac:dyDescent="0.25">
      <c r="A37" s="44"/>
      <c r="B37" s="45"/>
      <c r="C37" s="46"/>
      <c r="D37" s="47"/>
      <c r="E37" s="48"/>
      <c r="F37" s="49"/>
      <c r="G37" s="49"/>
      <c r="H37" s="49"/>
      <c r="I37" s="49"/>
      <c r="J37" s="49"/>
      <c r="K37" s="50" t="s">
        <v>45</v>
      </c>
      <c r="L37" s="51">
        <f>SUBTOTAL(9,L12:L36)</f>
        <v>0</v>
      </c>
      <c r="M37" s="51">
        <f t="shared" ref="M37:P37" si="30">SUBTOTAL(9,M12:M36)</f>
        <v>0</v>
      </c>
      <c r="N37" s="51">
        <f t="shared" si="30"/>
        <v>0</v>
      </c>
      <c r="O37" s="51">
        <f t="shared" si="30"/>
        <v>0</v>
      </c>
      <c r="P37" s="95">
        <f t="shared" si="30"/>
        <v>0</v>
      </c>
    </row>
    <row r="41" spans="1:16" x14ac:dyDescent="0.25">
      <c r="C41" s="2" t="str">
        <f>Būvniec.koptāme!B20</f>
        <v xml:space="preserve">Sastādīja:                               </v>
      </c>
    </row>
    <row r="42" spans="1:16" x14ac:dyDescent="0.25">
      <c r="C42" s="2" t="str">
        <f>Būvniec.koptāme!B21</f>
        <v xml:space="preserve">Sertifikāta Nr. </v>
      </c>
    </row>
    <row r="44" spans="1:16" x14ac:dyDescent="0.25">
      <c r="C44" s="2" t="str">
        <f>Būvniec.koptāme!B23</f>
        <v xml:space="preserve">Tāme sastādīta 2023. gada </v>
      </c>
    </row>
    <row r="47" spans="1:16" x14ac:dyDescent="0.25">
      <c r="C47" s="2" t="str">
        <f>Būvniec.koptāme!B26</f>
        <v xml:space="preserve">Pārbaudīja:                              </v>
      </c>
    </row>
    <row r="48" spans="1:16" x14ac:dyDescent="0.25">
      <c r="C48"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Q42"/>
  <sheetViews>
    <sheetView topLeftCell="A16" zoomScale="90" zoomScaleNormal="90" zoomScaleSheetLayoutView="100" workbookViewId="0">
      <selection activeCell="A9" sqref="A9"/>
    </sheetView>
  </sheetViews>
  <sheetFormatPr defaultColWidth="9.109375" defaultRowHeight="13.2" x14ac:dyDescent="0.25"/>
  <cols>
    <col min="1" max="1" width="5" style="2" customWidth="1"/>
    <col min="2" max="2" width="7.5546875" style="2" customWidth="1"/>
    <col min="3" max="3" width="48.3320312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258</v>
      </c>
      <c r="B1" s="85"/>
      <c r="C1" s="85"/>
      <c r="D1" s="85"/>
      <c r="E1" s="85"/>
      <c r="F1" s="85"/>
      <c r="G1" s="85"/>
      <c r="H1" s="85"/>
      <c r="I1" s="85"/>
      <c r="J1" s="85"/>
      <c r="K1" s="85"/>
      <c r="L1" s="85"/>
      <c r="M1" s="85"/>
      <c r="N1" s="85"/>
      <c r="O1" s="85"/>
      <c r="P1" s="85"/>
    </row>
    <row r="2" spans="1:16" x14ac:dyDescent="0.25">
      <c r="A2" s="85" t="s">
        <v>36</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P31</f>
        <v>0</v>
      </c>
      <c r="P6" s="1" t="s">
        <v>19</v>
      </c>
    </row>
    <row r="7" spans="1:16" x14ac:dyDescent="0.25">
      <c r="A7" s="57" t="s">
        <v>579</v>
      </c>
    </row>
    <row r="8" spans="1:16" x14ac:dyDescent="0.25">
      <c r="A8" s="57" t="s">
        <v>583</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s="72" customFormat="1" x14ac:dyDescent="0.25">
      <c r="A12" s="53">
        <v>1</v>
      </c>
      <c r="B12" s="54"/>
      <c r="C12" s="56" t="s">
        <v>240</v>
      </c>
      <c r="D12" s="63" t="s">
        <v>73</v>
      </c>
      <c r="E12" s="54">
        <v>0.6</v>
      </c>
      <c r="F12" s="52"/>
      <c r="G12" s="52"/>
      <c r="H12" s="52">
        <f>ROUND(F12*G12,2)</f>
        <v>0</v>
      </c>
      <c r="I12" s="52"/>
      <c r="J12" s="52"/>
      <c r="K12" s="94">
        <f>ROUND(SUM(H12:J12),2)</f>
        <v>0</v>
      </c>
      <c r="L12" s="52">
        <f t="shared" ref="L12:L30" si="0">ROUND(E12*F12,2)</f>
        <v>0</v>
      </c>
      <c r="M12" s="52">
        <f>ROUND(E12*H12,2)</f>
        <v>0</v>
      </c>
      <c r="N12" s="52">
        <f>ROUND(E12*I12,2)</f>
        <v>0</v>
      </c>
      <c r="O12" s="52">
        <f>ROUND(E12*J12,2)</f>
        <v>0</v>
      </c>
      <c r="P12" s="94">
        <f t="shared" ref="P12:P30" si="1">ROUND(SUM(M12:O12),2)</f>
        <v>0</v>
      </c>
    </row>
    <row r="13" spans="1:16" x14ac:dyDescent="0.25">
      <c r="A13" s="53">
        <f>A12+1</f>
        <v>2</v>
      </c>
      <c r="B13" s="54"/>
      <c r="C13" s="56" t="s">
        <v>234</v>
      </c>
      <c r="D13" s="63" t="s">
        <v>65</v>
      </c>
      <c r="E13" s="54">
        <v>2</v>
      </c>
      <c r="F13" s="52"/>
      <c r="G13" s="52"/>
      <c r="H13" s="52">
        <f t="shared" ref="H13:H30" si="2">ROUND(F13*G13,2)</f>
        <v>0</v>
      </c>
      <c r="I13" s="52"/>
      <c r="J13" s="52"/>
      <c r="K13" s="94">
        <f t="shared" ref="K13:K30" si="3">ROUND(SUM(H13:J13),2)</f>
        <v>0</v>
      </c>
      <c r="L13" s="52">
        <f t="shared" si="0"/>
        <v>0</v>
      </c>
      <c r="M13" s="52">
        <f t="shared" ref="M13:M30" si="4">ROUND(E13*H13,2)</f>
        <v>0</v>
      </c>
      <c r="N13" s="52">
        <f t="shared" ref="N13:N30" si="5">ROUND(E13*I13,2)</f>
        <v>0</v>
      </c>
      <c r="O13" s="52">
        <f t="shared" ref="O13:O30" si="6">ROUND(E13*J13,2)</f>
        <v>0</v>
      </c>
      <c r="P13" s="94">
        <f t="shared" si="1"/>
        <v>0</v>
      </c>
    </row>
    <row r="14" spans="1:16" x14ac:dyDescent="0.25">
      <c r="A14" s="53">
        <f t="shared" ref="A14:A29" si="7">A13+1</f>
        <v>3</v>
      </c>
      <c r="B14" s="54"/>
      <c r="C14" s="56" t="s">
        <v>235</v>
      </c>
      <c r="D14" s="63" t="s">
        <v>65</v>
      </c>
      <c r="E14" s="54">
        <v>1</v>
      </c>
      <c r="F14" s="52"/>
      <c r="G14" s="52"/>
      <c r="H14" s="52">
        <f t="shared" si="2"/>
        <v>0</v>
      </c>
      <c r="I14" s="52"/>
      <c r="J14" s="52"/>
      <c r="K14" s="94">
        <f t="shared" si="3"/>
        <v>0</v>
      </c>
      <c r="L14" s="52">
        <f t="shared" si="0"/>
        <v>0</v>
      </c>
      <c r="M14" s="52">
        <f t="shared" si="4"/>
        <v>0</v>
      </c>
      <c r="N14" s="52">
        <f t="shared" si="5"/>
        <v>0</v>
      </c>
      <c r="O14" s="52">
        <f t="shared" si="6"/>
        <v>0</v>
      </c>
      <c r="P14" s="94">
        <f t="shared" si="1"/>
        <v>0</v>
      </c>
    </row>
    <row r="15" spans="1:16" x14ac:dyDescent="0.25">
      <c r="A15" s="53">
        <f t="shared" si="7"/>
        <v>4</v>
      </c>
      <c r="B15" s="54"/>
      <c r="C15" s="67" t="s">
        <v>237</v>
      </c>
      <c r="D15" s="63" t="s">
        <v>82</v>
      </c>
      <c r="E15" s="54">
        <v>18.600000000000001</v>
      </c>
      <c r="F15" s="52"/>
      <c r="G15" s="52"/>
      <c r="H15" s="52">
        <f t="shared" si="2"/>
        <v>0</v>
      </c>
      <c r="I15" s="52"/>
      <c r="J15" s="52"/>
      <c r="K15" s="94">
        <f t="shared" si="3"/>
        <v>0</v>
      </c>
      <c r="L15" s="52">
        <f t="shared" si="0"/>
        <v>0</v>
      </c>
      <c r="M15" s="52">
        <f t="shared" si="4"/>
        <v>0</v>
      </c>
      <c r="N15" s="52">
        <f t="shared" si="5"/>
        <v>0</v>
      </c>
      <c r="O15" s="52">
        <f t="shared" si="6"/>
        <v>0</v>
      </c>
      <c r="P15" s="94">
        <f t="shared" si="1"/>
        <v>0</v>
      </c>
    </row>
    <row r="16" spans="1:16" s="72" customFormat="1" ht="26.4" x14ac:dyDescent="0.25">
      <c r="A16" s="53">
        <f t="shared" si="7"/>
        <v>5</v>
      </c>
      <c r="B16" s="54"/>
      <c r="C16" s="56" t="s">
        <v>236</v>
      </c>
      <c r="D16" s="63" t="s">
        <v>82</v>
      </c>
      <c r="E16" s="54">
        <v>22.4</v>
      </c>
      <c r="F16" s="52"/>
      <c r="G16" s="52"/>
      <c r="H16" s="52">
        <f t="shared" si="2"/>
        <v>0</v>
      </c>
      <c r="I16" s="52"/>
      <c r="J16" s="52"/>
      <c r="K16" s="94">
        <f t="shared" si="3"/>
        <v>0</v>
      </c>
      <c r="L16" s="52">
        <f t="shared" si="0"/>
        <v>0</v>
      </c>
      <c r="M16" s="52">
        <f t="shared" si="4"/>
        <v>0</v>
      </c>
      <c r="N16" s="52">
        <f t="shared" si="5"/>
        <v>0</v>
      </c>
      <c r="O16" s="52">
        <f t="shared" si="6"/>
        <v>0</v>
      </c>
      <c r="P16" s="94">
        <f t="shared" si="1"/>
        <v>0</v>
      </c>
    </row>
    <row r="17" spans="1:17" x14ac:dyDescent="0.25">
      <c r="A17" s="53">
        <f t="shared" si="7"/>
        <v>6</v>
      </c>
      <c r="B17" s="54"/>
      <c r="C17" s="56" t="s">
        <v>232</v>
      </c>
      <c r="D17" s="63" t="s">
        <v>82</v>
      </c>
      <c r="E17" s="54">
        <v>225</v>
      </c>
      <c r="F17" s="52"/>
      <c r="G17" s="52"/>
      <c r="H17" s="52">
        <f t="shared" si="2"/>
        <v>0</v>
      </c>
      <c r="I17" s="52"/>
      <c r="J17" s="52"/>
      <c r="K17" s="94">
        <f t="shared" si="3"/>
        <v>0</v>
      </c>
      <c r="L17" s="52">
        <f t="shared" si="0"/>
        <v>0</v>
      </c>
      <c r="M17" s="52">
        <f t="shared" si="4"/>
        <v>0</v>
      </c>
      <c r="N17" s="52">
        <f t="shared" si="5"/>
        <v>0</v>
      </c>
      <c r="O17" s="52">
        <f t="shared" si="6"/>
        <v>0</v>
      </c>
      <c r="P17" s="94">
        <f t="shared" si="1"/>
        <v>0</v>
      </c>
    </row>
    <row r="18" spans="1:17" x14ac:dyDescent="0.25">
      <c r="A18" s="53">
        <f t="shared" si="7"/>
        <v>7</v>
      </c>
      <c r="B18" s="54"/>
      <c r="C18" s="56" t="s">
        <v>233</v>
      </c>
      <c r="D18" s="63" t="s">
        <v>73</v>
      </c>
      <c r="E18" s="54">
        <v>36.799999999999997</v>
      </c>
      <c r="F18" s="52"/>
      <c r="G18" s="52"/>
      <c r="H18" s="52">
        <f t="shared" si="2"/>
        <v>0</v>
      </c>
      <c r="I18" s="52"/>
      <c r="J18" s="52"/>
      <c r="K18" s="94">
        <f t="shared" si="3"/>
        <v>0</v>
      </c>
      <c r="L18" s="52">
        <f t="shared" si="0"/>
        <v>0</v>
      </c>
      <c r="M18" s="52">
        <f t="shared" si="4"/>
        <v>0</v>
      </c>
      <c r="N18" s="52">
        <f t="shared" si="5"/>
        <v>0</v>
      </c>
      <c r="O18" s="52">
        <f t="shared" si="6"/>
        <v>0</v>
      </c>
      <c r="P18" s="94">
        <f t="shared" si="1"/>
        <v>0</v>
      </c>
    </row>
    <row r="19" spans="1:17" s="72" customFormat="1" x14ac:dyDescent="0.25">
      <c r="A19" s="53">
        <f t="shared" si="7"/>
        <v>8</v>
      </c>
      <c r="B19" s="54"/>
      <c r="C19" s="56" t="s">
        <v>238</v>
      </c>
      <c r="D19" s="63" t="s">
        <v>82</v>
      </c>
      <c r="E19" s="54">
        <v>2.1</v>
      </c>
      <c r="F19" s="52"/>
      <c r="G19" s="52"/>
      <c r="H19" s="52">
        <f t="shared" si="2"/>
        <v>0</v>
      </c>
      <c r="I19" s="52"/>
      <c r="J19" s="52"/>
      <c r="K19" s="94">
        <f t="shared" si="3"/>
        <v>0</v>
      </c>
      <c r="L19" s="52">
        <f t="shared" si="0"/>
        <v>0</v>
      </c>
      <c r="M19" s="52">
        <f t="shared" si="4"/>
        <v>0</v>
      </c>
      <c r="N19" s="52">
        <f t="shared" si="5"/>
        <v>0</v>
      </c>
      <c r="O19" s="52">
        <f t="shared" si="6"/>
        <v>0</v>
      </c>
      <c r="P19" s="94">
        <f t="shared" si="1"/>
        <v>0</v>
      </c>
    </row>
    <row r="20" spans="1:17" x14ac:dyDescent="0.25">
      <c r="A20" s="53">
        <f t="shared" si="7"/>
        <v>9</v>
      </c>
      <c r="B20" s="54"/>
      <c r="C20" s="56" t="s">
        <v>239</v>
      </c>
      <c r="D20" s="63" t="s">
        <v>82</v>
      </c>
      <c r="E20" s="54">
        <v>0.3</v>
      </c>
      <c r="F20" s="52"/>
      <c r="G20" s="52"/>
      <c r="H20" s="52">
        <f t="shared" si="2"/>
        <v>0</v>
      </c>
      <c r="I20" s="52"/>
      <c r="J20" s="52"/>
      <c r="K20" s="94">
        <f t="shared" si="3"/>
        <v>0</v>
      </c>
      <c r="L20" s="52">
        <f t="shared" si="0"/>
        <v>0</v>
      </c>
      <c r="M20" s="52">
        <f t="shared" si="4"/>
        <v>0</v>
      </c>
      <c r="N20" s="52">
        <f t="shared" si="5"/>
        <v>0</v>
      </c>
      <c r="O20" s="52">
        <f t="shared" si="6"/>
        <v>0</v>
      </c>
      <c r="P20" s="94">
        <f t="shared" si="1"/>
        <v>0</v>
      </c>
    </row>
    <row r="21" spans="1:17" s="72" customFormat="1" x14ac:dyDescent="0.25">
      <c r="A21" s="53">
        <f t="shared" si="7"/>
        <v>10</v>
      </c>
      <c r="B21" s="54"/>
      <c r="C21" s="56" t="s">
        <v>242</v>
      </c>
      <c r="D21" s="63" t="s">
        <v>66</v>
      </c>
      <c r="E21" s="54">
        <v>76.5</v>
      </c>
      <c r="F21" s="52"/>
      <c r="G21" s="52"/>
      <c r="H21" s="52">
        <f t="shared" si="2"/>
        <v>0</v>
      </c>
      <c r="I21" s="52"/>
      <c r="J21" s="52"/>
      <c r="K21" s="94">
        <f t="shared" si="3"/>
        <v>0</v>
      </c>
      <c r="L21" s="52">
        <f t="shared" si="0"/>
        <v>0</v>
      </c>
      <c r="M21" s="52">
        <f t="shared" si="4"/>
        <v>0</v>
      </c>
      <c r="N21" s="52">
        <f t="shared" si="5"/>
        <v>0</v>
      </c>
      <c r="O21" s="52">
        <f t="shared" si="6"/>
        <v>0</v>
      </c>
      <c r="P21" s="94">
        <f t="shared" si="1"/>
        <v>0</v>
      </c>
    </row>
    <row r="22" spans="1:17" s="72" customFormat="1" x14ac:dyDescent="0.25">
      <c r="A22" s="53">
        <f t="shared" si="7"/>
        <v>11</v>
      </c>
      <c r="B22" s="54"/>
      <c r="C22" s="56" t="s">
        <v>252</v>
      </c>
      <c r="D22" s="63" t="s">
        <v>65</v>
      </c>
      <c r="E22" s="54">
        <v>3</v>
      </c>
      <c r="F22" s="52"/>
      <c r="G22" s="52"/>
      <c r="H22" s="52">
        <f t="shared" si="2"/>
        <v>0</v>
      </c>
      <c r="I22" s="52"/>
      <c r="J22" s="52"/>
      <c r="K22" s="94">
        <f t="shared" si="3"/>
        <v>0</v>
      </c>
      <c r="L22" s="52">
        <f t="shared" si="0"/>
        <v>0</v>
      </c>
      <c r="M22" s="52">
        <f t="shared" si="4"/>
        <v>0</v>
      </c>
      <c r="N22" s="52">
        <f t="shared" si="5"/>
        <v>0</v>
      </c>
      <c r="O22" s="52">
        <f t="shared" si="6"/>
        <v>0</v>
      </c>
      <c r="P22" s="94">
        <f t="shared" si="1"/>
        <v>0</v>
      </c>
    </row>
    <row r="23" spans="1:17" ht="13.5" customHeight="1" x14ac:dyDescent="0.25">
      <c r="A23" s="53">
        <f t="shared" si="7"/>
        <v>12</v>
      </c>
      <c r="B23" s="54"/>
      <c r="C23" s="67" t="s">
        <v>243</v>
      </c>
      <c r="D23" s="63" t="s">
        <v>82</v>
      </c>
      <c r="E23" s="54">
        <v>65</v>
      </c>
      <c r="F23" s="52"/>
      <c r="G23" s="52"/>
      <c r="H23" s="52">
        <f t="shared" si="2"/>
        <v>0</v>
      </c>
      <c r="I23" s="52"/>
      <c r="J23" s="52"/>
      <c r="K23" s="94">
        <f t="shared" si="3"/>
        <v>0</v>
      </c>
      <c r="L23" s="52">
        <f t="shared" si="0"/>
        <v>0</v>
      </c>
      <c r="M23" s="52">
        <f t="shared" si="4"/>
        <v>0</v>
      </c>
      <c r="N23" s="52">
        <f t="shared" si="5"/>
        <v>0</v>
      </c>
      <c r="O23" s="52">
        <f t="shared" si="6"/>
        <v>0</v>
      </c>
      <c r="P23" s="94">
        <f t="shared" si="1"/>
        <v>0</v>
      </c>
    </row>
    <row r="24" spans="1:17" s="72" customFormat="1" x14ac:dyDescent="0.25">
      <c r="A24" s="53">
        <f t="shared" si="7"/>
        <v>13</v>
      </c>
      <c r="B24" s="54"/>
      <c r="C24" s="56" t="s">
        <v>241</v>
      </c>
      <c r="D24" s="63" t="s">
        <v>82</v>
      </c>
      <c r="E24" s="54">
        <v>6.8</v>
      </c>
      <c r="F24" s="52"/>
      <c r="G24" s="52"/>
      <c r="H24" s="52">
        <f t="shared" si="2"/>
        <v>0</v>
      </c>
      <c r="I24" s="52"/>
      <c r="J24" s="52"/>
      <c r="K24" s="94">
        <f t="shared" si="3"/>
        <v>0</v>
      </c>
      <c r="L24" s="52">
        <f t="shared" si="0"/>
        <v>0</v>
      </c>
      <c r="M24" s="52">
        <f t="shared" si="4"/>
        <v>0</v>
      </c>
      <c r="N24" s="52">
        <f t="shared" si="5"/>
        <v>0</v>
      </c>
      <c r="O24" s="52">
        <f t="shared" si="6"/>
        <v>0</v>
      </c>
      <c r="P24" s="94">
        <f t="shared" si="1"/>
        <v>0</v>
      </c>
    </row>
    <row r="25" spans="1:17" s="72" customFormat="1" x14ac:dyDescent="0.25">
      <c r="A25" s="53">
        <f t="shared" si="7"/>
        <v>14</v>
      </c>
      <c r="B25" s="54"/>
      <c r="C25" s="56" t="s">
        <v>508</v>
      </c>
      <c r="D25" s="63" t="s">
        <v>82</v>
      </c>
      <c r="E25" s="54">
        <v>48.7</v>
      </c>
      <c r="F25" s="52"/>
      <c r="G25" s="52"/>
      <c r="H25" s="52">
        <f t="shared" si="2"/>
        <v>0</v>
      </c>
      <c r="I25" s="52"/>
      <c r="J25" s="52"/>
      <c r="K25" s="94">
        <f t="shared" si="3"/>
        <v>0</v>
      </c>
      <c r="L25" s="52">
        <f t="shared" si="0"/>
        <v>0</v>
      </c>
      <c r="M25" s="52">
        <f t="shared" si="4"/>
        <v>0</v>
      </c>
      <c r="N25" s="52">
        <f t="shared" si="5"/>
        <v>0</v>
      </c>
      <c r="O25" s="52">
        <f t="shared" si="6"/>
        <v>0</v>
      </c>
      <c r="P25" s="94">
        <f t="shared" si="1"/>
        <v>0</v>
      </c>
    </row>
    <row r="26" spans="1:17" s="72" customFormat="1" x14ac:dyDescent="0.25">
      <c r="A26" s="53">
        <f t="shared" si="7"/>
        <v>15</v>
      </c>
      <c r="B26" s="54"/>
      <c r="C26" s="56" t="s">
        <v>507</v>
      </c>
      <c r="D26" s="63" t="s">
        <v>82</v>
      </c>
      <c r="E26" s="54">
        <v>95</v>
      </c>
      <c r="F26" s="52"/>
      <c r="G26" s="52"/>
      <c r="H26" s="52">
        <f t="shared" si="2"/>
        <v>0</v>
      </c>
      <c r="I26" s="52"/>
      <c r="J26" s="52"/>
      <c r="K26" s="94">
        <f t="shared" si="3"/>
        <v>0</v>
      </c>
      <c r="L26" s="52">
        <f t="shared" si="0"/>
        <v>0</v>
      </c>
      <c r="M26" s="52">
        <f t="shared" si="4"/>
        <v>0</v>
      </c>
      <c r="N26" s="52">
        <f t="shared" si="5"/>
        <v>0</v>
      </c>
      <c r="O26" s="52">
        <f t="shared" si="6"/>
        <v>0</v>
      </c>
      <c r="P26" s="94">
        <f t="shared" si="1"/>
        <v>0</v>
      </c>
    </row>
    <row r="27" spans="1:17" x14ac:dyDescent="0.25">
      <c r="A27" s="53">
        <f t="shared" si="7"/>
        <v>16</v>
      </c>
      <c r="B27" s="54"/>
      <c r="C27" s="56" t="s">
        <v>254</v>
      </c>
      <c r="D27" s="63" t="s">
        <v>37</v>
      </c>
      <c r="E27" s="54">
        <v>1</v>
      </c>
      <c r="F27" s="52"/>
      <c r="G27" s="52"/>
      <c r="H27" s="52">
        <f t="shared" si="2"/>
        <v>0</v>
      </c>
      <c r="I27" s="52"/>
      <c r="J27" s="52"/>
      <c r="K27" s="94">
        <f t="shared" si="3"/>
        <v>0</v>
      </c>
      <c r="L27" s="52">
        <f t="shared" si="0"/>
        <v>0</v>
      </c>
      <c r="M27" s="52">
        <f t="shared" si="4"/>
        <v>0</v>
      </c>
      <c r="N27" s="52">
        <f t="shared" si="5"/>
        <v>0</v>
      </c>
      <c r="O27" s="52">
        <f t="shared" si="6"/>
        <v>0</v>
      </c>
      <c r="P27" s="94">
        <f t="shared" si="1"/>
        <v>0</v>
      </c>
    </row>
    <row r="28" spans="1:17" x14ac:dyDescent="0.25">
      <c r="A28" s="53">
        <f t="shared" si="7"/>
        <v>17</v>
      </c>
      <c r="B28" s="54"/>
      <c r="C28" s="56" t="s">
        <v>509</v>
      </c>
      <c r="D28" s="63" t="s">
        <v>65</v>
      </c>
      <c r="E28" s="54">
        <v>1</v>
      </c>
      <c r="F28" s="52"/>
      <c r="G28" s="52"/>
      <c r="H28" s="52">
        <f t="shared" ref="H28" si="8">ROUND(F28*G28,2)</f>
        <v>0</v>
      </c>
      <c r="I28" s="52"/>
      <c r="J28" s="52"/>
      <c r="K28" s="94">
        <f t="shared" ref="K28" si="9">ROUND(SUM(H28:J28),2)</f>
        <v>0</v>
      </c>
      <c r="L28" s="52">
        <f t="shared" ref="L28" si="10">ROUND(E28*F28,2)</f>
        <v>0</v>
      </c>
      <c r="M28" s="52">
        <f t="shared" ref="M28" si="11">ROUND(E28*H28,2)</f>
        <v>0</v>
      </c>
      <c r="N28" s="52">
        <f t="shared" ref="N28" si="12">ROUND(E28*I28,2)</f>
        <v>0</v>
      </c>
      <c r="O28" s="52">
        <f t="shared" ref="O28" si="13">ROUND(E28*J28,2)</f>
        <v>0</v>
      </c>
      <c r="P28" s="94">
        <f t="shared" ref="P28" si="14">ROUND(SUM(M28:O28),2)</f>
        <v>0</v>
      </c>
    </row>
    <row r="29" spans="1:17" s="72" customFormat="1" x14ac:dyDescent="0.25">
      <c r="A29" s="53">
        <f t="shared" si="7"/>
        <v>18</v>
      </c>
      <c r="B29" s="54"/>
      <c r="C29" s="67" t="s">
        <v>256</v>
      </c>
      <c r="D29" s="63" t="s">
        <v>37</v>
      </c>
      <c r="E29" s="54">
        <v>1</v>
      </c>
      <c r="F29" s="52"/>
      <c r="G29" s="52"/>
      <c r="H29" s="52">
        <f t="shared" si="2"/>
        <v>0</v>
      </c>
      <c r="I29" s="52"/>
      <c r="J29" s="52"/>
      <c r="K29" s="94">
        <f t="shared" si="3"/>
        <v>0</v>
      </c>
      <c r="L29" s="52">
        <f t="shared" si="0"/>
        <v>0</v>
      </c>
      <c r="M29" s="52">
        <f t="shared" si="4"/>
        <v>0</v>
      </c>
      <c r="N29" s="52">
        <f t="shared" si="5"/>
        <v>0</v>
      </c>
      <c r="O29" s="52">
        <f t="shared" si="6"/>
        <v>0</v>
      </c>
      <c r="P29" s="94">
        <f t="shared" si="1"/>
        <v>0</v>
      </c>
      <c r="Q29" s="84"/>
    </row>
    <row r="30" spans="1:17" s="72" customFormat="1" x14ac:dyDescent="0.25">
      <c r="A30" s="53">
        <f>A29+1</f>
        <v>19</v>
      </c>
      <c r="B30" s="54"/>
      <c r="C30" s="56" t="s">
        <v>255</v>
      </c>
      <c r="D30" s="63" t="s">
        <v>73</v>
      </c>
      <c r="E30" s="54">
        <v>108</v>
      </c>
      <c r="F30" s="52"/>
      <c r="G30" s="52"/>
      <c r="H30" s="52">
        <f t="shared" si="2"/>
        <v>0</v>
      </c>
      <c r="I30" s="52"/>
      <c r="J30" s="52"/>
      <c r="K30" s="94">
        <f t="shared" si="3"/>
        <v>0</v>
      </c>
      <c r="L30" s="52">
        <f t="shared" si="0"/>
        <v>0</v>
      </c>
      <c r="M30" s="52">
        <f t="shared" si="4"/>
        <v>0</v>
      </c>
      <c r="N30" s="52">
        <f t="shared" si="5"/>
        <v>0</v>
      </c>
      <c r="O30" s="52">
        <f t="shared" si="6"/>
        <v>0</v>
      </c>
      <c r="P30" s="94">
        <f t="shared" si="1"/>
        <v>0</v>
      </c>
    </row>
    <row r="31" spans="1:17" ht="15.9" customHeight="1" x14ac:dyDescent="0.25">
      <c r="A31" s="44"/>
      <c r="B31" s="45"/>
      <c r="C31" s="46"/>
      <c r="D31" s="47"/>
      <c r="E31" s="48"/>
      <c r="F31" s="49"/>
      <c r="G31" s="49"/>
      <c r="H31" s="49"/>
      <c r="I31" s="49"/>
      <c r="J31" s="49"/>
      <c r="K31" s="50" t="s">
        <v>45</v>
      </c>
      <c r="L31" s="51">
        <f>SUBTOTAL(9,L12:L30)</f>
        <v>0</v>
      </c>
      <c r="M31" s="51">
        <f>SUBTOTAL(9,M12:M30)</f>
        <v>0</v>
      </c>
      <c r="N31" s="51">
        <f>SUBTOTAL(9,N12:N30)</f>
        <v>0</v>
      </c>
      <c r="O31" s="51">
        <f>SUBTOTAL(9,O12:O30)</f>
        <v>0</v>
      </c>
      <c r="P31" s="95">
        <f>SUBTOTAL(9,P12:P30)</f>
        <v>0</v>
      </c>
    </row>
    <row r="35" spans="3:3" x14ac:dyDescent="0.25">
      <c r="C35" s="2" t="str">
        <f>Būvniec.koptāme!B20</f>
        <v xml:space="preserve">Sastādīja:                               </v>
      </c>
    </row>
    <row r="36" spans="3:3" x14ac:dyDescent="0.25">
      <c r="C36" s="2" t="str">
        <f>Būvniec.koptāme!B21</f>
        <v xml:space="preserve">Sertifikāta Nr. </v>
      </c>
    </row>
    <row r="38" spans="3:3" x14ac:dyDescent="0.25">
      <c r="C38" s="2" t="str">
        <f>Būvniec.koptāme!B23</f>
        <v xml:space="preserve">Tāme sastādīta 2023. gada </v>
      </c>
    </row>
    <row r="41" spans="3:3" x14ac:dyDescent="0.25">
      <c r="C41" s="2" t="str">
        <f>Būvniec.koptāme!B26</f>
        <v xml:space="preserve">Pārbaudīja:                              </v>
      </c>
    </row>
    <row r="42" spans="3:3" x14ac:dyDescent="0.25">
      <c r="C42"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S74"/>
  <sheetViews>
    <sheetView zoomScale="90" zoomScaleNormal="90" zoomScaleSheetLayoutView="100" workbookViewId="0">
      <selection activeCell="C67" sqref="C67"/>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259</v>
      </c>
      <c r="B1" s="85"/>
      <c r="C1" s="85"/>
      <c r="D1" s="85"/>
      <c r="E1" s="85"/>
      <c r="F1" s="85"/>
      <c r="G1" s="85"/>
      <c r="H1" s="85"/>
      <c r="I1" s="85"/>
      <c r="J1" s="85"/>
      <c r="K1" s="85"/>
      <c r="L1" s="85"/>
      <c r="M1" s="85"/>
      <c r="N1" s="85"/>
      <c r="O1" s="85"/>
      <c r="P1" s="85"/>
    </row>
    <row r="2" spans="1:16" x14ac:dyDescent="0.25">
      <c r="A2" s="85" t="s">
        <v>38</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P63</f>
        <v>0</v>
      </c>
      <c r="P6" s="1" t="s">
        <v>19</v>
      </c>
    </row>
    <row r="7" spans="1:16" x14ac:dyDescent="0.25">
      <c r="A7" s="57" t="s">
        <v>579</v>
      </c>
    </row>
    <row r="8" spans="1:16" x14ac:dyDescent="0.25">
      <c r="A8" s="57" t="s">
        <v>584</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s="72" customFormat="1" x14ac:dyDescent="0.25">
      <c r="A12" s="53"/>
      <c r="B12" s="54"/>
      <c r="C12" s="55" t="s">
        <v>81</v>
      </c>
      <c r="D12" s="63"/>
      <c r="E12" s="54"/>
      <c r="F12" s="52"/>
      <c r="G12" s="52"/>
      <c r="H12" s="52"/>
      <c r="I12" s="52"/>
      <c r="J12" s="52"/>
      <c r="K12" s="94"/>
      <c r="L12" s="52"/>
      <c r="M12" s="52"/>
      <c r="N12" s="52"/>
      <c r="O12" s="52"/>
      <c r="P12" s="94"/>
    </row>
    <row r="13" spans="1:16" s="72" customFormat="1" x14ac:dyDescent="0.25">
      <c r="A13" s="53">
        <v>1</v>
      </c>
      <c r="B13" s="54"/>
      <c r="C13" s="56" t="s">
        <v>513</v>
      </c>
      <c r="D13" s="63" t="s">
        <v>73</v>
      </c>
      <c r="E13" s="54">
        <v>1</v>
      </c>
      <c r="F13" s="52"/>
      <c r="G13" s="52"/>
      <c r="H13" s="52">
        <f t="shared" ref="H13" si="0">ROUND(F13*G13,2)</f>
        <v>0</v>
      </c>
      <c r="I13" s="52"/>
      <c r="J13" s="52"/>
      <c r="K13" s="94">
        <f t="shared" ref="K13" si="1">ROUND(SUM(H13:J13),2)</f>
        <v>0</v>
      </c>
      <c r="L13" s="52">
        <f t="shared" ref="L13" si="2">ROUND(E13*F13,2)</f>
        <v>0</v>
      </c>
      <c r="M13" s="52">
        <f t="shared" ref="M13" si="3">ROUND(E13*H13,2)</f>
        <v>0</v>
      </c>
      <c r="N13" s="52">
        <f t="shared" ref="N13" si="4">ROUND(E13*I13,2)</f>
        <v>0</v>
      </c>
      <c r="O13" s="52">
        <f t="shared" ref="O13" si="5">ROUND(E13*J13,2)</f>
        <v>0</v>
      </c>
      <c r="P13" s="94">
        <f t="shared" ref="P13" si="6">ROUND(SUM(M13:O13),2)</f>
        <v>0</v>
      </c>
    </row>
    <row r="14" spans="1:16" s="72" customFormat="1" x14ac:dyDescent="0.25">
      <c r="A14" s="53">
        <f>A13+1</f>
        <v>2</v>
      </c>
      <c r="B14" s="54"/>
      <c r="C14" s="67" t="s">
        <v>296</v>
      </c>
      <c r="D14" s="63" t="s">
        <v>82</v>
      </c>
      <c r="E14" s="54">
        <v>85</v>
      </c>
      <c r="F14" s="52"/>
      <c r="G14" s="52"/>
      <c r="H14" s="52">
        <f t="shared" ref="H14:H17" si="7">ROUND(F14*G14,2)</f>
        <v>0</v>
      </c>
      <c r="I14" s="52"/>
      <c r="J14" s="52"/>
      <c r="K14" s="94">
        <f t="shared" ref="K14:K25" si="8">ROUND(SUM(H14:J14),2)</f>
        <v>0</v>
      </c>
      <c r="L14" s="52">
        <f t="shared" ref="L14:L25" si="9">ROUND(E14*F14,2)</f>
        <v>0</v>
      </c>
      <c r="M14" s="52">
        <f t="shared" ref="M14:M25" si="10">ROUND(E14*H14,2)</f>
        <v>0</v>
      </c>
      <c r="N14" s="52">
        <f t="shared" ref="N14:N25" si="11">ROUND(E14*I14,2)</f>
        <v>0</v>
      </c>
      <c r="O14" s="52">
        <f t="shared" ref="O14:O25" si="12">ROUND(E14*J14,2)</f>
        <v>0</v>
      </c>
      <c r="P14" s="94">
        <f t="shared" ref="P14:P25" si="13">ROUND(SUM(M14:O14),2)</f>
        <v>0</v>
      </c>
    </row>
    <row r="15" spans="1:16" s="72" customFormat="1" x14ac:dyDescent="0.25">
      <c r="A15" s="53">
        <f>A14+1</f>
        <v>3</v>
      </c>
      <c r="B15" s="54"/>
      <c r="C15" s="56" t="s">
        <v>298</v>
      </c>
      <c r="D15" s="63" t="s">
        <v>82</v>
      </c>
      <c r="E15" s="54">
        <v>85</v>
      </c>
      <c r="F15" s="52"/>
      <c r="G15" s="52"/>
      <c r="H15" s="52">
        <f t="shared" si="7"/>
        <v>0</v>
      </c>
      <c r="I15" s="52"/>
      <c r="J15" s="52"/>
      <c r="K15" s="94">
        <f t="shared" si="8"/>
        <v>0</v>
      </c>
      <c r="L15" s="52">
        <f t="shared" si="9"/>
        <v>0</v>
      </c>
      <c r="M15" s="52">
        <f t="shared" si="10"/>
        <v>0</v>
      </c>
      <c r="N15" s="52">
        <f t="shared" si="11"/>
        <v>0</v>
      </c>
      <c r="O15" s="52">
        <f t="shared" si="12"/>
        <v>0</v>
      </c>
      <c r="P15" s="94">
        <f t="shared" si="13"/>
        <v>0</v>
      </c>
    </row>
    <row r="16" spans="1:16" s="72" customFormat="1" x14ac:dyDescent="0.25">
      <c r="A16" s="53">
        <f t="shared" ref="A16:A18" si="14">A15+1</f>
        <v>4</v>
      </c>
      <c r="B16" s="54"/>
      <c r="C16" s="56" t="s">
        <v>299</v>
      </c>
      <c r="D16" s="63" t="s">
        <v>82</v>
      </c>
      <c r="E16" s="54">
        <v>85</v>
      </c>
      <c r="F16" s="52"/>
      <c r="G16" s="52"/>
      <c r="H16" s="52">
        <f t="shared" si="7"/>
        <v>0</v>
      </c>
      <c r="I16" s="52"/>
      <c r="J16" s="52"/>
      <c r="K16" s="94">
        <f t="shared" si="8"/>
        <v>0</v>
      </c>
      <c r="L16" s="52">
        <f t="shared" si="9"/>
        <v>0</v>
      </c>
      <c r="M16" s="52">
        <f t="shared" si="10"/>
        <v>0</v>
      </c>
      <c r="N16" s="52">
        <f t="shared" si="11"/>
        <v>0</v>
      </c>
      <c r="O16" s="52">
        <f t="shared" si="12"/>
        <v>0</v>
      </c>
      <c r="P16" s="94">
        <f t="shared" si="13"/>
        <v>0</v>
      </c>
    </row>
    <row r="17" spans="1:19" s="72" customFormat="1" x14ac:dyDescent="0.25">
      <c r="A17" s="53">
        <f t="shared" si="14"/>
        <v>5</v>
      </c>
      <c r="B17" s="54"/>
      <c r="C17" s="56" t="s">
        <v>297</v>
      </c>
      <c r="D17" s="63" t="s">
        <v>83</v>
      </c>
      <c r="E17" s="54">
        <v>2.5</v>
      </c>
      <c r="F17" s="52"/>
      <c r="G17" s="52"/>
      <c r="H17" s="52">
        <f t="shared" si="7"/>
        <v>0</v>
      </c>
      <c r="I17" s="52"/>
      <c r="J17" s="52"/>
      <c r="K17" s="94">
        <f t="shared" si="8"/>
        <v>0</v>
      </c>
      <c r="L17" s="52">
        <f t="shared" si="9"/>
        <v>0</v>
      </c>
      <c r="M17" s="52">
        <f t="shared" si="10"/>
        <v>0</v>
      </c>
      <c r="N17" s="52">
        <f t="shared" si="11"/>
        <v>0</v>
      </c>
      <c r="O17" s="52">
        <f t="shared" si="12"/>
        <v>0</v>
      </c>
      <c r="P17" s="94">
        <f t="shared" si="13"/>
        <v>0</v>
      </c>
      <c r="Q17" s="73"/>
    </row>
    <row r="18" spans="1:19" s="72" customFormat="1" ht="39.6" x14ac:dyDescent="0.25">
      <c r="A18" s="53">
        <f t="shared" si="14"/>
        <v>6</v>
      </c>
      <c r="B18" s="54"/>
      <c r="C18" s="56" t="s">
        <v>530</v>
      </c>
      <c r="D18" s="63" t="s">
        <v>73</v>
      </c>
      <c r="E18" s="54">
        <v>15</v>
      </c>
      <c r="F18" s="52"/>
      <c r="G18" s="52"/>
      <c r="H18" s="52">
        <f t="shared" ref="H18" si="15">ROUND(F18*G18,2)</f>
        <v>0</v>
      </c>
      <c r="I18" s="52"/>
      <c r="J18" s="52"/>
      <c r="K18" s="94">
        <f t="shared" ref="K18" si="16">ROUND(SUM(H18:J18),2)</f>
        <v>0</v>
      </c>
      <c r="L18" s="52">
        <f t="shared" ref="L18" si="17">ROUND(E18*F18,2)</f>
        <v>0</v>
      </c>
      <c r="M18" s="52">
        <f t="shared" ref="M18" si="18">ROUND(E18*H18,2)</f>
        <v>0</v>
      </c>
      <c r="N18" s="52">
        <f t="shared" ref="N18" si="19">ROUND(E18*I18,2)</f>
        <v>0</v>
      </c>
      <c r="O18" s="52">
        <f t="shared" ref="O18" si="20">ROUND(E18*J18,2)</f>
        <v>0</v>
      </c>
      <c r="P18" s="94">
        <f t="shared" ref="P18" si="21">ROUND(SUM(M18:O18),2)</f>
        <v>0</v>
      </c>
      <c r="S18" s="73"/>
    </row>
    <row r="19" spans="1:19" s="72" customFormat="1" x14ac:dyDescent="0.25">
      <c r="A19" s="53"/>
      <c r="B19" s="54"/>
      <c r="C19" s="55" t="s">
        <v>84</v>
      </c>
      <c r="D19" s="63"/>
      <c r="E19" s="54"/>
      <c r="F19" s="52"/>
      <c r="G19" s="52"/>
      <c r="H19" s="52"/>
      <c r="I19" s="52"/>
      <c r="J19" s="52"/>
      <c r="K19" s="94"/>
      <c r="L19" s="52"/>
      <c r="M19" s="52"/>
      <c r="N19" s="52"/>
      <c r="O19" s="52"/>
      <c r="P19" s="94"/>
    </row>
    <row r="20" spans="1:19" s="72" customFormat="1" x14ac:dyDescent="0.25">
      <c r="A20" s="53">
        <f>A18+1</f>
        <v>7</v>
      </c>
      <c r="B20" s="54"/>
      <c r="C20" s="56" t="s">
        <v>558</v>
      </c>
      <c r="D20" s="63" t="s">
        <v>73</v>
      </c>
      <c r="E20" s="54">
        <v>1.2</v>
      </c>
      <c r="F20" s="52"/>
      <c r="G20" s="52"/>
      <c r="H20" s="52">
        <f t="shared" ref="H20:H23" si="22">ROUND(F20*G20,2)</f>
        <v>0</v>
      </c>
      <c r="I20" s="52"/>
      <c r="J20" s="52"/>
      <c r="K20" s="94">
        <f t="shared" ref="K20" si="23">ROUND(SUM(H20:J20),2)</f>
        <v>0</v>
      </c>
      <c r="L20" s="52">
        <f t="shared" ref="L20" si="24">ROUND(E20*F20,2)</f>
        <v>0</v>
      </c>
      <c r="M20" s="52">
        <f t="shared" ref="M20" si="25">ROUND(E20*H20,2)</f>
        <v>0</v>
      </c>
      <c r="N20" s="52">
        <f t="shared" ref="N20" si="26">ROUND(E20*I20,2)</f>
        <v>0</v>
      </c>
      <c r="O20" s="52">
        <f t="shared" ref="O20" si="27">ROUND(E20*J20,2)</f>
        <v>0</v>
      </c>
      <c r="P20" s="94">
        <f t="shared" ref="P20" si="28">ROUND(SUM(M20:O20),2)</f>
        <v>0</v>
      </c>
    </row>
    <row r="21" spans="1:19" s="72" customFormat="1" x14ac:dyDescent="0.25">
      <c r="A21" s="53">
        <f>A20+1</f>
        <v>8</v>
      </c>
      <c r="B21" s="54"/>
      <c r="C21" s="67" t="s">
        <v>296</v>
      </c>
      <c r="D21" s="63" t="s">
        <v>82</v>
      </c>
      <c r="E21" s="54">
        <v>115</v>
      </c>
      <c r="F21" s="52"/>
      <c r="G21" s="52"/>
      <c r="H21" s="52">
        <f t="shared" si="22"/>
        <v>0</v>
      </c>
      <c r="I21" s="52"/>
      <c r="J21" s="52"/>
      <c r="K21" s="94">
        <f t="shared" si="8"/>
        <v>0</v>
      </c>
      <c r="L21" s="52">
        <f t="shared" si="9"/>
        <v>0</v>
      </c>
      <c r="M21" s="52">
        <f t="shared" si="10"/>
        <v>0</v>
      </c>
      <c r="N21" s="52">
        <f t="shared" si="11"/>
        <v>0</v>
      </c>
      <c r="O21" s="52">
        <f t="shared" si="12"/>
        <v>0</v>
      </c>
      <c r="P21" s="94">
        <f t="shared" si="13"/>
        <v>0</v>
      </c>
    </row>
    <row r="22" spans="1:19" s="72" customFormat="1" x14ac:dyDescent="0.25">
      <c r="A22" s="53">
        <f t="shared" ref="A22:A29" si="29">A21+1</f>
        <v>9</v>
      </c>
      <c r="B22" s="54"/>
      <c r="C22" s="56" t="s">
        <v>298</v>
      </c>
      <c r="D22" s="63" t="s">
        <v>82</v>
      </c>
      <c r="E22" s="54">
        <v>115</v>
      </c>
      <c r="F22" s="52"/>
      <c r="G22" s="52"/>
      <c r="H22" s="52">
        <f t="shared" si="22"/>
        <v>0</v>
      </c>
      <c r="I22" s="52"/>
      <c r="J22" s="52"/>
      <c r="K22" s="94">
        <f t="shared" si="8"/>
        <v>0</v>
      </c>
      <c r="L22" s="52">
        <f t="shared" si="9"/>
        <v>0</v>
      </c>
      <c r="M22" s="52">
        <f t="shared" si="10"/>
        <v>0</v>
      </c>
      <c r="N22" s="52">
        <f t="shared" si="11"/>
        <v>0</v>
      </c>
      <c r="O22" s="52">
        <f t="shared" si="12"/>
        <v>0</v>
      </c>
      <c r="P22" s="94">
        <f t="shared" si="13"/>
        <v>0</v>
      </c>
    </row>
    <row r="23" spans="1:19" s="72" customFormat="1" x14ac:dyDescent="0.25">
      <c r="A23" s="53">
        <f t="shared" si="29"/>
        <v>10</v>
      </c>
      <c r="B23" s="54"/>
      <c r="C23" s="56" t="s">
        <v>299</v>
      </c>
      <c r="D23" s="63" t="s">
        <v>82</v>
      </c>
      <c r="E23" s="54">
        <v>115</v>
      </c>
      <c r="F23" s="52"/>
      <c r="G23" s="52"/>
      <c r="H23" s="52">
        <f t="shared" si="22"/>
        <v>0</v>
      </c>
      <c r="I23" s="52"/>
      <c r="J23" s="52"/>
      <c r="K23" s="94">
        <f t="shared" si="8"/>
        <v>0</v>
      </c>
      <c r="L23" s="52">
        <f t="shared" si="9"/>
        <v>0</v>
      </c>
      <c r="M23" s="52">
        <f t="shared" si="10"/>
        <v>0</v>
      </c>
      <c r="N23" s="52">
        <f t="shared" si="11"/>
        <v>0</v>
      </c>
      <c r="O23" s="52">
        <f t="shared" si="12"/>
        <v>0</v>
      </c>
      <c r="P23" s="94">
        <f t="shared" si="13"/>
        <v>0</v>
      </c>
    </row>
    <row r="24" spans="1:19" s="72" customFormat="1" x14ac:dyDescent="0.25">
      <c r="A24" s="53">
        <f t="shared" si="29"/>
        <v>11</v>
      </c>
      <c r="B24" s="54"/>
      <c r="C24" s="56" t="s">
        <v>297</v>
      </c>
      <c r="D24" s="63" t="s">
        <v>83</v>
      </c>
      <c r="E24" s="54">
        <v>3</v>
      </c>
      <c r="F24" s="52"/>
      <c r="G24" s="52"/>
      <c r="H24" s="52">
        <f t="shared" ref="H24:H25" si="30">ROUND(F24*G24,2)</f>
        <v>0</v>
      </c>
      <c r="I24" s="52"/>
      <c r="J24" s="52"/>
      <c r="K24" s="94">
        <f t="shared" si="8"/>
        <v>0</v>
      </c>
      <c r="L24" s="52">
        <f t="shared" si="9"/>
        <v>0</v>
      </c>
      <c r="M24" s="52">
        <f t="shared" si="10"/>
        <v>0</v>
      </c>
      <c r="N24" s="52">
        <f t="shared" si="11"/>
        <v>0</v>
      </c>
      <c r="O24" s="52">
        <f t="shared" si="12"/>
        <v>0</v>
      </c>
      <c r="P24" s="94">
        <f t="shared" si="13"/>
        <v>0</v>
      </c>
    </row>
    <row r="25" spans="1:19" s="72" customFormat="1" ht="39.6" x14ac:dyDescent="0.25">
      <c r="A25" s="53">
        <f t="shared" si="29"/>
        <v>12</v>
      </c>
      <c r="B25" s="54"/>
      <c r="C25" s="56" t="s">
        <v>530</v>
      </c>
      <c r="D25" s="63" t="s">
        <v>73</v>
      </c>
      <c r="E25" s="54">
        <v>20</v>
      </c>
      <c r="F25" s="52"/>
      <c r="G25" s="52"/>
      <c r="H25" s="52">
        <f t="shared" si="30"/>
        <v>0</v>
      </c>
      <c r="I25" s="52"/>
      <c r="J25" s="52"/>
      <c r="K25" s="94">
        <f t="shared" si="8"/>
        <v>0</v>
      </c>
      <c r="L25" s="52">
        <f t="shared" si="9"/>
        <v>0</v>
      </c>
      <c r="M25" s="52">
        <f t="shared" si="10"/>
        <v>0</v>
      </c>
      <c r="N25" s="52">
        <f t="shared" si="11"/>
        <v>0</v>
      </c>
      <c r="O25" s="52">
        <f t="shared" si="12"/>
        <v>0</v>
      </c>
      <c r="P25" s="94">
        <f t="shared" si="13"/>
        <v>0</v>
      </c>
    </row>
    <row r="26" spans="1:19" s="72" customFormat="1" x14ac:dyDescent="0.25">
      <c r="A26" s="53">
        <f t="shared" si="29"/>
        <v>13</v>
      </c>
      <c r="B26" s="54"/>
      <c r="C26" s="55" t="s">
        <v>90</v>
      </c>
      <c r="D26" s="63"/>
      <c r="E26" s="54"/>
      <c r="F26" s="52"/>
      <c r="G26" s="52"/>
      <c r="H26" s="52"/>
      <c r="I26" s="52"/>
      <c r="J26" s="52"/>
      <c r="K26" s="94"/>
      <c r="L26" s="52"/>
      <c r="M26" s="52"/>
      <c r="N26" s="52"/>
      <c r="O26" s="52"/>
      <c r="P26" s="94"/>
    </row>
    <row r="27" spans="1:19" s="72" customFormat="1" x14ac:dyDescent="0.25">
      <c r="A27" s="53">
        <f t="shared" si="29"/>
        <v>14</v>
      </c>
      <c r="B27" s="54"/>
      <c r="C27" s="56" t="s">
        <v>559</v>
      </c>
      <c r="D27" s="63" t="s">
        <v>65</v>
      </c>
      <c r="E27" s="54">
        <v>12</v>
      </c>
      <c r="F27" s="52"/>
      <c r="G27" s="52"/>
      <c r="H27" s="52">
        <f t="shared" ref="H27:H29" si="31">ROUND(F27*G27,2)</f>
        <v>0</v>
      </c>
      <c r="I27" s="52"/>
      <c r="J27" s="52"/>
      <c r="K27" s="94">
        <f t="shared" ref="K27:K28" si="32">ROUND(SUM(H27:J27),2)</f>
        <v>0</v>
      </c>
      <c r="L27" s="52">
        <f t="shared" ref="L27:L28" si="33">ROUND(E27*F27,2)</f>
        <v>0</v>
      </c>
      <c r="M27" s="52">
        <f t="shared" ref="M27:M28" si="34">ROUND(E27*H27,2)</f>
        <v>0</v>
      </c>
      <c r="N27" s="52">
        <f t="shared" ref="N27:N28" si="35">ROUND(E27*I27,2)</f>
        <v>0</v>
      </c>
      <c r="O27" s="52">
        <f t="shared" ref="O27:O28" si="36">ROUND(E27*J27,2)</f>
        <v>0</v>
      </c>
      <c r="P27" s="94">
        <f t="shared" ref="P27:P28" si="37">ROUND(SUM(M27:O27),2)</f>
        <v>0</v>
      </c>
    </row>
    <row r="28" spans="1:19" s="72" customFormat="1" ht="26.4" x14ac:dyDescent="0.25">
      <c r="A28" s="53">
        <f t="shared" si="29"/>
        <v>15</v>
      </c>
      <c r="B28" s="54"/>
      <c r="C28" s="56" t="s">
        <v>300</v>
      </c>
      <c r="D28" s="63" t="s">
        <v>86</v>
      </c>
      <c r="E28" s="54">
        <v>92</v>
      </c>
      <c r="F28" s="52"/>
      <c r="G28" s="52"/>
      <c r="H28" s="52">
        <f t="shared" si="31"/>
        <v>0</v>
      </c>
      <c r="I28" s="52"/>
      <c r="J28" s="52"/>
      <c r="K28" s="94">
        <f t="shared" si="32"/>
        <v>0</v>
      </c>
      <c r="L28" s="52">
        <f t="shared" si="33"/>
        <v>0</v>
      </c>
      <c r="M28" s="52">
        <f t="shared" si="34"/>
        <v>0</v>
      </c>
      <c r="N28" s="52">
        <f t="shared" si="35"/>
        <v>0</v>
      </c>
      <c r="O28" s="52">
        <f t="shared" si="36"/>
        <v>0</v>
      </c>
      <c r="P28" s="94">
        <f t="shared" si="37"/>
        <v>0</v>
      </c>
    </row>
    <row r="29" spans="1:19" s="72" customFormat="1" ht="39.6" x14ac:dyDescent="0.25">
      <c r="A29" s="53">
        <f t="shared" si="29"/>
        <v>16</v>
      </c>
      <c r="B29" s="54"/>
      <c r="C29" s="56" t="s">
        <v>531</v>
      </c>
      <c r="D29" s="63" t="s">
        <v>73</v>
      </c>
      <c r="E29" s="54">
        <v>0.5</v>
      </c>
      <c r="F29" s="52"/>
      <c r="G29" s="52"/>
      <c r="H29" s="52">
        <f t="shared" si="31"/>
        <v>0</v>
      </c>
      <c r="I29" s="52"/>
      <c r="J29" s="52"/>
      <c r="K29" s="94">
        <f>ROUND(SUM(H29:J29),2)</f>
        <v>0</v>
      </c>
      <c r="L29" s="52">
        <f t="shared" ref="L29" si="38">ROUND(E29*F29,2)</f>
        <v>0</v>
      </c>
      <c r="M29" s="52">
        <f t="shared" ref="M29" si="39">ROUND(E29*H29,2)</f>
        <v>0</v>
      </c>
      <c r="N29" s="52">
        <f t="shared" ref="N29" si="40">ROUND(E29*I29,2)</f>
        <v>0</v>
      </c>
      <c r="O29" s="52">
        <f t="shared" ref="O29" si="41">ROUND(E29*J29,2)</f>
        <v>0</v>
      </c>
      <c r="P29" s="94">
        <f t="shared" ref="P29" si="42">ROUND(SUM(M29:O29),2)</f>
        <v>0</v>
      </c>
    </row>
    <row r="30" spans="1:19" s="72" customFormat="1" x14ac:dyDescent="0.25">
      <c r="A30" s="53"/>
      <c r="B30" s="54"/>
      <c r="C30" s="55" t="s">
        <v>101</v>
      </c>
      <c r="D30" s="63"/>
      <c r="E30" s="54"/>
      <c r="F30" s="52"/>
      <c r="G30" s="52"/>
      <c r="H30" s="52"/>
      <c r="I30" s="52"/>
      <c r="J30" s="52"/>
      <c r="K30" s="94"/>
      <c r="L30" s="52"/>
      <c r="M30" s="52"/>
      <c r="N30" s="52"/>
      <c r="O30" s="52"/>
      <c r="P30" s="94"/>
    </row>
    <row r="31" spans="1:19" s="72" customFormat="1" x14ac:dyDescent="0.25">
      <c r="A31" s="53">
        <f>A29+1</f>
        <v>17</v>
      </c>
      <c r="B31" s="54"/>
      <c r="C31" s="56" t="s">
        <v>102</v>
      </c>
      <c r="D31" s="63" t="s">
        <v>73</v>
      </c>
      <c r="E31" s="54">
        <v>2.4</v>
      </c>
      <c r="F31" s="52"/>
      <c r="G31" s="52"/>
      <c r="H31" s="52">
        <f t="shared" ref="H31:H36" si="43">ROUND(F31*G31,2)</f>
        <v>0</v>
      </c>
      <c r="I31" s="52"/>
      <c r="J31" s="52"/>
      <c r="K31" s="94">
        <f t="shared" ref="K31:K36" si="44">ROUND(SUM(H31:J31),2)</f>
        <v>0</v>
      </c>
      <c r="L31" s="52">
        <f t="shared" ref="L31:L36" si="45">ROUND(E31*F31,2)</f>
        <v>0</v>
      </c>
      <c r="M31" s="52">
        <f t="shared" ref="M31:M36" si="46">ROUND(E31*H31,2)</f>
        <v>0</v>
      </c>
      <c r="N31" s="52">
        <f t="shared" ref="N31:N36" si="47">ROUND(E31*I31,2)</f>
        <v>0</v>
      </c>
      <c r="O31" s="52">
        <f t="shared" ref="O31:O36" si="48">ROUND(E31*J31,2)</f>
        <v>0</v>
      </c>
      <c r="P31" s="94">
        <f t="shared" ref="P31:P36" si="49">ROUND(SUM(M31:O31),2)</f>
        <v>0</v>
      </c>
    </row>
    <row r="32" spans="1:19" s="72" customFormat="1" x14ac:dyDescent="0.25">
      <c r="A32" s="53">
        <f>A31+1</f>
        <v>18</v>
      </c>
      <c r="B32" s="54"/>
      <c r="C32" s="56" t="s">
        <v>514</v>
      </c>
      <c r="D32" s="63" t="s">
        <v>73</v>
      </c>
      <c r="E32" s="54">
        <f>E31-0.1-0.5</f>
        <v>1.7999999999999998</v>
      </c>
      <c r="F32" s="52"/>
      <c r="G32" s="52"/>
      <c r="H32" s="52">
        <f t="shared" si="43"/>
        <v>0</v>
      </c>
      <c r="I32" s="52"/>
      <c r="J32" s="52"/>
      <c r="K32" s="94">
        <f t="shared" si="44"/>
        <v>0</v>
      </c>
      <c r="L32" s="52">
        <f t="shared" si="45"/>
        <v>0</v>
      </c>
      <c r="M32" s="52">
        <f t="shared" si="46"/>
        <v>0</v>
      </c>
      <c r="N32" s="52">
        <f t="shared" si="47"/>
        <v>0</v>
      </c>
      <c r="O32" s="52">
        <f t="shared" si="48"/>
        <v>0</v>
      </c>
      <c r="P32" s="94">
        <f t="shared" si="49"/>
        <v>0</v>
      </c>
    </row>
    <row r="33" spans="1:16" s="72" customFormat="1" x14ac:dyDescent="0.25">
      <c r="A33" s="53">
        <f t="shared" ref="A33:A36" si="50">A32+1</f>
        <v>19</v>
      </c>
      <c r="B33" s="54"/>
      <c r="C33" s="56" t="s">
        <v>103</v>
      </c>
      <c r="D33" s="63" t="s">
        <v>73</v>
      </c>
      <c r="E33" s="54">
        <v>0.6</v>
      </c>
      <c r="F33" s="52"/>
      <c r="G33" s="52"/>
      <c r="H33" s="52">
        <f t="shared" si="43"/>
        <v>0</v>
      </c>
      <c r="I33" s="52"/>
      <c r="J33" s="52"/>
      <c r="K33" s="94">
        <f t="shared" si="44"/>
        <v>0</v>
      </c>
      <c r="L33" s="52">
        <f t="shared" si="45"/>
        <v>0</v>
      </c>
      <c r="M33" s="52">
        <f t="shared" si="46"/>
        <v>0</v>
      </c>
      <c r="N33" s="52">
        <f t="shared" si="47"/>
        <v>0</v>
      </c>
      <c r="O33" s="52">
        <f t="shared" si="48"/>
        <v>0</v>
      </c>
      <c r="P33" s="94">
        <f t="shared" si="49"/>
        <v>0</v>
      </c>
    </row>
    <row r="34" spans="1:16" s="72" customFormat="1" x14ac:dyDescent="0.25">
      <c r="A34" s="53">
        <f t="shared" si="50"/>
        <v>20</v>
      </c>
      <c r="B34" s="54"/>
      <c r="C34" s="56" t="s">
        <v>92</v>
      </c>
      <c r="D34" s="63" t="s">
        <v>73</v>
      </c>
      <c r="E34" s="54">
        <v>0.1</v>
      </c>
      <c r="F34" s="52"/>
      <c r="G34" s="52"/>
      <c r="H34" s="52">
        <f t="shared" si="43"/>
        <v>0</v>
      </c>
      <c r="I34" s="52"/>
      <c r="J34" s="52"/>
      <c r="K34" s="94">
        <f t="shared" si="44"/>
        <v>0</v>
      </c>
      <c r="L34" s="52">
        <f t="shared" si="45"/>
        <v>0</v>
      </c>
      <c r="M34" s="52">
        <f t="shared" si="46"/>
        <v>0</v>
      </c>
      <c r="N34" s="52">
        <f t="shared" si="47"/>
        <v>0</v>
      </c>
      <c r="O34" s="52">
        <f t="shared" si="48"/>
        <v>0</v>
      </c>
      <c r="P34" s="94">
        <f t="shared" si="49"/>
        <v>0</v>
      </c>
    </row>
    <row r="35" spans="1:16" s="72" customFormat="1" x14ac:dyDescent="0.25">
      <c r="A35" s="53">
        <f t="shared" si="50"/>
        <v>21</v>
      </c>
      <c r="B35" s="54"/>
      <c r="C35" s="56" t="s">
        <v>104</v>
      </c>
      <c r="D35" s="63" t="s">
        <v>86</v>
      </c>
      <c r="E35" s="54">
        <v>25</v>
      </c>
      <c r="F35" s="52"/>
      <c r="G35" s="52"/>
      <c r="H35" s="52">
        <f t="shared" si="43"/>
        <v>0</v>
      </c>
      <c r="I35" s="52"/>
      <c r="J35" s="52"/>
      <c r="K35" s="94">
        <f t="shared" si="44"/>
        <v>0</v>
      </c>
      <c r="L35" s="52">
        <f t="shared" si="45"/>
        <v>0</v>
      </c>
      <c r="M35" s="52">
        <f t="shared" si="46"/>
        <v>0</v>
      </c>
      <c r="N35" s="52">
        <f t="shared" si="47"/>
        <v>0</v>
      </c>
      <c r="O35" s="52">
        <f t="shared" si="48"/>
        <v>0</v>
      </c>
      <c r="P35" s="94">
        <f t="shared" si="49"/>
        <v>0</v>
      </c>
    </row>
    <row r="36" spans="1:16" s="72" customFormat="1" ht="39.6" x14ac:dyDescent="0.25">
      <c r="A36" s="53">
        <f t="shared" si="50"/>
        <v>22</v>
      </c>
      <c r="B36" s="54"/>
      <c r="C36" s="56" t="s">
        <v>532</v>
      </c>
      <c r="D36" s="63" t="s">
        <v>73</v>
      </c>
      <c r="E36" s="54">
        <v>0.5</v>
      </c>
      <c r="F36" s="52"/>
      <c r="G36" s="52"/>
      <c r="H36" s="52">
        <f t="shared" si="43"/>
        <v>0</v>
      </c>
      <c r="I36" s="52"/>
      <c r="J36" s="52"/>
      <c r="K36" s="94">
        <f t="shared" si="44"/>
        <v>0</v>
      </c>
      <c r="L36" s="52">
        <f t="shared" si="45"/>
        <v>0</v>
      </c>
      <c r="M36" s="52">
        <f t="shared" si="46"/>
        <v>0</v>
      </c>
      <c r="N36" s="52">
        <f t="shared" si="47"/>
        <v>0</v>
      </c>
      <c r="O36" s="52">
        <f t="shared" si="48"/>
        <v>0</v>
      </c>
      <c r="P36" s="94">
        <f t="shared" si="49"/>
        <v>0</v>
      </c>
    </row>
    <row r="37" spans="1:16" s="72" customFormat="1" x14ac:dyDescent="0.25">
      <c r="A37" s="53"/>
      <c r="B37" s="54"/>
      <c r="C37" s="55" t="s">
        <v>88</v>
      </c>
      <c r="D37" s="63"/>
      <c r="E37" s="54"/>
      <c r="F37" s="52"/>
      <c r="G37" s="52"/>
      <c r="H37" s="52"/>
      <c r="I37" s="52"/>
      <c r="J37" s="52"/>
      <c r="K37" s="94"/>
      <c r="L37" s="52"/>
      <c r="M37" s="52"/>
      <c r="N37" s="52"/>
      <c r="O37" s="52"/>
      <c r="P37" s="94"/>
    </row>
    <row r="38" spans="1:16" s="72" customFormat="1" x14ac:dyDescent="0.25">
      <c r="A38" s="53">
        <f>A36+1</f>
        <v>23</v>
      </c>
      <c r="B38" s="54"/>
      <c r="C38" s="56" t="s">
        <v>560</v>
      </c>
      <c r="D38" s="63" t="s">
        <v>65</v>
      </c>
      <c r="E38" s="54">
        <v>12</v>
      </c>
      <c r="F38" s="52"/>
      <c r="G38" s="52"/>
      <c r="H38" s="52">
        <f t="shared" ref="H38:H40" si="51">ROUND(F38*G38,2)</f>
        <v>0</v>
      </c>
      <c r="I38" s="52"/>
      <c r="J38" s="52"/>
      <c r="K38" s="94">
        <f t="shared" ref="K38:K40" si="52">ROUND(SUM(H38:J38),2)</f>
        <v>0</v>
      </c>
      <c r="L38" s="52">
        <f t="shared" ref="L38:L40" si="53">ROUND(E38*F38,2)</f>
        <v>0</v>
      </c>
      <c r="M38" s="52">
        <f t="shared" ref="M38:M40" si="54">ROUND(E38*H38,2)</f>
        <v>0</v>
      </c>
      <c r="N38" s="52">
        <f t="shared" ref="N38:N40" si="55">ROUND(E38*I38,2)</f>
        <v>0</v>
      </c>
      <c r="O38" s="52">
        <f t="shared" ref="O38:O40" si="56">ROUND(E38*J38,2)</f>
        <v>0</v>
      </c>
      <c r="P38" s="94">
        <f t="shared" ref="P38:P40" si="57">ROUND(SUM(M38:O38),2)</f>
        <v>0</v>
      </c>
    </row>
    <row r="39" spans="1:16" s="72" customFormat="1" ht="26.4" x14ac:dyDescent="0.25">
      <c r="A39" s="53">
        <f t="shared" ref="A39" si="58">A38+1</f>
        <v>24</v>
      </c>
      <c r="B39" s="54"/>
      <c r="C39" s="56" t="s">
        <v>301</v>
      </c>
      <c r="D39" s="63" t="s">
        <v>86</v>
      </c>
      <c r="E39" s="54">
        <v>120</v>
      </c>
      <c r="F39" s="52"/>
      <c r="G39" s="52"/>
      <c r="H39" s="52">
        <f t="shared" si="51"/>
        <v>0</v>
      </c>
      <c r="I39" s="52"/>
      <c r="J39" s="52"/>
      <c r="K39" s="94">
        <f t="shared" si="52"/>
        <v>0</v>
      </c>
      <c r="L39" s="52">
        <f t="shared" si="53"/>
        <v>0</v>
      </c>
      <c r="M39" s="52">
        <f t="shared" si="54"/>
        <v>0</v>
      </c>
      <c r="N39" s="52">
        <f t="shared" si="55"/>
        <v>0</v>
      </c>
      <c r="O39" s="52">
        <f t="shared" si="56"/>
        <v>0</v>
      </c>
      <c r="P39" s="94">
        <f t="shared" si="57"/>
        <v>0</v>
      </c>
    </row>
    <row r="40" spans="1:16" s="72" customFormat="1" ht="39.6" x14ac:dyDescent="0.25">
      <c r="A40" s="53">
        <f>A39+1</f>
        <v>25</v>
      </c>
      <c r="B40" s="54"/>
      <c r="C40" s="56" t="s">
        <v>531</v>
      </c>
      <c r="D40" s="63" t="s">
        <v>73</v>
      </c>
      <c r="E40" s="54">
        <v>0.25</v>
      </c>
      <c r="F40" s="52"/>
      <c r="G40" s="52"/>
      <c r="H40" s="52">
        <f t="shared" si="51"/>
        <v>0</v>
      </c>
      <c r="I40" s="52"/>
      <c r="J40" s="52"/>
      <c r="K40" s="94">
        <f t="shared" si="52"/>
        <v>0</v>
      </c>
      <c r="L40" s="52">
        <f t="shared" si="53"/>
        <v>0</v>
      </c>
      <c r="M40" s="52">
        <f t="shared" si="54"/>
        <v>0</v>
      </c>
      <c r="N40" s="52">
        <f t="shared" si="55"/>
        <v>0</v>
      </c>
      <c r="O40" s="52">
        <f t="shared" si="56"/>
        <v>0</v>
      </c>
      <c r="P40" s="94">
        <f t="shared" si="57"/>
        <v>0</v>
      </c>
    </row>
    <row r="41" spans="1:16" s="72" customFormat="1" x14ac:dyDescent="0.25">
      <c r="A41" s="53"/>
      <c r="B41" s="54"/>
      <c r="C41" s="55" t="s">
        <v>222</v>
      </c>
      <c r="D41" s="63"/>
      <c r="E41" s="54"/>
      <c r="F41" s="52"/>
      <c r="G41" s="52"/>
      <c r="H41" s="52"/>
      <c r="I41" s="52"/>
      <c r="J41" s="52"/>
      <c r="K41" s="94"/>
      <c r="L41" s="52"/>
      <c r="M41" s="52"/>
      <c r="N41" s="52"/>
      <c r="O41" s="52"/>
      <c r="P41" s="94"/>
    </row>
    <row r="42" spans="1:16" s="72" customFormat="1" ht="26.4" x14ac:dyDescent="0.25">
      <c r="A42" s="53">
        <f>A40+1</f>
        <v>26</v>
      </c>
      <c r="B42" s="54"/>
      <c r="C42" s="56" t="s">
        <v>223</v>
      </c>
      <c r="D42" s="63" t="s">
        <v>37</v>
      </c>
      <c r="E42" s="54">
        <v>1</v>
      </c>
      <c r="F42" s="52"/>
      <c r="G42" s="52"/>
      <c r="H42" s="52">
        <f t="shared" ref="H42" si="59">ROUND(F42*G42,2)</f>
        <v>0</v>
      </c>
      <c r="I42" s="52"/>
      <c r="J42" s="52"/>
      <c r="K42" s="94">
        <f t="shared" ref="K42" si="60">ROUND(SUM(H42:J42),2)</f>
        <v>0</v>
      </c>
      <c r="L42" s="52">
        <f t="shared" ref="L42" si="61">ROUND(E42*F42,2)</f>
        <v>0</v>
      </c>
      <c r="M42" s="52">
        <f t="shared" ref="M42" si="62">ROUND(E42*H42,2)</f>
        <v>0</v>
      </c>
      <c r="N42" s="52">
        <f t="shared" ref="N42" si="63">ROUND(E42*I42,2)</f>
        <v>0</v>
      </c>
      <c r="O42" s="52">
        <f t="shared" ref="O42" si="64">ROUND(E42*J42,2)</f>
        <v>0</v>
      </c>
      <c r="P42" s="94">
        <f t="shared" ref="P42" si="65">ROUND(SUM(M42:O42),2)</f>
        <v>0</v>
      </c>
    </row>
    <row r="43" spans="1:16" s="72" customFormat="1" x14ac:dyDescent="0.25">
      <c r="A43" s="53"/>
      <c r="B43" s="54"/>
      <c r="C43" s="55" t="s">
        <v>225</v>
      </c>
      <c r="D43" s="63"/>
      <c r="E43" s="54"/>
      <c r="F43" s="52"/>
      <c r="G43" s="52"/>
      <c r="H43" s="52"/>
      <c r="I43" s="52"/>
      <c r="J43" s="52"/>
      <c r="K43" s="94"/>
      <c r="L43" s="52"/>
      <c r="M43" s="52"/>
      <c r="N43" s="52"/>
      <c r="O43" s="52"/>
      <c r="P43" s="94"/>
    </row>
    <row r="44" spans="1:16" s="72" customFormat="1" x14ac:dyDescent="0.25">
      <c r="A44" s="53">
        <f>A42+1</f>
        <v>27</v>
      </c>
      <c r="B44" s="54"/>
      <c r="C44" s="67" t="s">
        <v>224</v>
      </c>
      <c r="D44" s="63" t="s">
        <v>37</v>
      </c>
      <c r="E44" s="54">
        <v>1</v>
      </c>
      <c r="F44" s="52"/>
      <c r="G44" s="52"/>
      <c r="H44" s="52">
        <f t="shared" ref="H44" si="66">ROUND(F44*G44,2)</f>
        <v>0</v>
      </c>
      <c r="I44" s="52"/>
      <c r="J44" s="52"/>
      <c r="K44" s="94">
        <f t="shared" ref="K44" si="67">ROUND(SUM(H44:J44),2)</f>
        <v>0</v>
      </c>
      <c r="L44" s="52">
        <f t="shared" ref="L44" si="68">ROUND(E44*F44,2)</f>
        <v>0</v>
      </c>
      <c r="M44" s="52">
        <f t="shared" ref="M44" si="69">ROUND(E44*H44,2)</f>
        <v>0</v>
      </c>
      <c r="N44" s="52">
        <f t="shared" ref="N44" si="70">ROUND(E44*I44,2)</f>
        <v>0</v>
      </c>
      <c r="O44" s="52">
        <f t="shared" ref="O44" si="71">ROUND(E44*J44,2)</f>
        <v>0</v>
      </c>
      <c r="P44" s="94">
        <f t="shared" ref="P44" si="72">ROUND(SUM(M44:O44),2)</f>
        <v>0</v>
      </c>
    </row>
    <row r="45" spans="1:16" s="72" customFormat="1" x14ac:dyDescent="0.25">
      <c r="A45" s="53"/>
      <c r="B45" s="54"/>
      <c r="C45" s="55" t="s">
        <v>91</v>
      </c>
      <c r="D45" s="63"/>
      <c r="E45" s="54"/>
      <c r="F45" s="52"/>
      <c r="G45" s="52"/>
      <c r="H45" s="52"/>
      <c r="I45" s="52"/>
      <c r="J45" s="52"/>
      <c r="K45" s="94"/>
      <c r="L45" s="52"/>
      <c r="M45" s="52"/>
      <c r="N45" s="52"/>
      <c r="O45" s="52"/>
      <c r="P45" s="94"/>
    </row>
    <row r="46" spans="1:16" s="72" customFormat="1" x14ac:dyDescent="0.25">
      <c r="A46" s="53">
        <f>A44+1</f>
        <v>28</v>
      </c>
      <c r="B46" s="54"/>
      <c r="C46" s="56" t="s">
        <v>92</v>
      </c>
      <c r="D46" s="63" t="s">
        <v>73</v>
      </c>
      <c r="E46" s="54">
        <v>1.5</v>
      </c>
      <c r="F46" s="52"/>
      <c r="G46" s="52"/>
      <c r="H46" s="52">
        <f t="shared" ref="H46:H48" si="73">ROUND(F46*G46,2)</f>
        <v>0</v>
      </c>
      <c r="I46" s="52"/>
      <c r="J46" s="52"/>
      <c r="K46" s="94">
        <f t="shared" ref="K46:K51" si="74">ROUND(SUM(H46:J46),2)</f>
        <v>0</v>
      </c>
      <c r="L46" s="52">
        <f t="shared" ref="L46:L51" si="75">ROUND(E46*F46,2)</f>
        <v>0</v>
      </c>
      <c r="M46" s="52">
        <f t="shared" ref="M46:M51" si="76">ROUND(E46*H46,2)</f>
        <v>0</v>
      </c>
      <c r="N46" s="52">
        <f t="shared" ref="N46:N51" si="77">ROUND(E46*I46,2)</f>
        <v>0</v>
      </c>
      <c r="O46" s="52">
        <f t="shared" ref="O46:O51" si="78">ROUND(E46*J46,2)</f>
        <v>0</v>
      </c>
      <c r="P46" s="94">
        <f t="shared" ref="P46:P51" si="79">ROUND(SUM(M46:O46),2)</f>
        <v>0</v>
      </c>
    </row>
    <row r="47" spans="1:16" s="72" customFormat="1" x14ac:dyDescent="0.25">
      <c r="A47" s="53">
        <f t="shared" ref="A47:A51" si="80">A46+1</f>
        <v>29</v>
      </c>
      <c r="B47" s="54"/>
      <c r="C47" s="56" t="s">
        <v>93</v>
      </c>
      <c r="D47" s="63" t="s">
        <v>86</v>
      </c>
      <c r="E47" s="54">
        <v>3331.8</v>
      </c>
      <c r="F47" s="52"/>
      <c r="G47" s="52"/>
      <c r="H47" s="52">
        <f t="shared" si="73"/>
        <v>0</v>
      </c>
      <c r="I47" s="52"/>
      <c r="J47" s="52"/>
      <c r="K47" s="94">
        <f t="shared" si="74"/>
        <v>0</v>
      </c>
      <c r="L47" s="52">
        <f t="shared" si="75"/>
        <v>0</v>
      </c>
      <c r="M47" s="52">
        <f t="shared" si="76"/>
        <v>0</v>
      </c>
      <c r="N47" s="52">
        <f t="shared" si="77"/>
        <v>0</v>
      </c>
      <c r="O47" s="52">
        <f t="shared" si="78"/>
        <v>0</v>
      </c>
      <c r="P47" s="94">
        <f t="shared" si="79"/>
        <v>0</v>
      </c>
    </row>
    <row r="48" spans="1:16" s="72" customFormat="1" ht="39.6" x14ac:dyDescent="0.25">
      <c r="A48" s="53">
        <f t="shared" si="80"/>
        <v>30</v>
      </c>
      <c r="B48" s="54"/>
      <c r="C48" s="56" t="s">
        <v>546</v>
      </c>
      <c r="D48" s="63" t="s">
        <v>73</v>
      </c>
      <c r="E48" s="54">
        <v>13.5</v>
      </c>
      <c r="F48" s="52"/>
      <c r="G48" s="52"/>
      <c r="H48" s="52">
        <f t="shared" si="73"/>
        <v>0</v>
      </c>
      <c r="I48" s="52"/>
      <c r="J48" s="52"/>
      <c r="K48" s="94">
        <f t="shared" si="74"/>
        <v>0</v>
      </c>
      <c r="L48" s="52">
        <f t="shared" si="75"/>
        <v>0</v>
      </c>
      <c r="M48" s="52">
        <f t="shared" si="76"/>
        <v>0</v>
      </c>
      <c r="N48" s="52">
        <f t="shared" si="77"/>
        <v>0</v>
      </c>
      <c r="O48" s="52">
        <f t="shared" si="78"/>
        <v>0</v>
      </c>
      <c r="P48" s="94">
        <f t="shared" si="79"/>
        <v>0</v>
      </c>
    </row>
    <row r="49" spans="1:16" s="72" customFormat="1" x14ac:dyDescent="0.25">
      <c r="A49" s="53">
        <f t="shared" si="80"/>
        <v>31</v>
      </c>
      <c r="B49" s="54"/>
      <c r="C49" s="56" t="s">
        <v>302</v>
      </c>
      <c r="D49" s="63" t="s">
        <v>73</v>
      </c>
      <c r="E49" s="54">
        <v>0.2</v>
      </c>
      <c r="F49" s="52"/>
      <c r="G49" s="52"/>
      <c r="H49" s="52">
        <f t="shared" ref="H49:H51" si="81">ROUND(F49*G49,2)</f>
        <v>0</v>
      </c>
      <c r="I49" s="52"/>
      <c r="J49" s="52"/>
      <c r="K49" s="94">
        <f t="shared" si="74"/>
        <v>0</v>
      </c>
      <c r="L49" s="52">
        <f t="shared" si="75"/>
        <v>0</v>
      </c>
      <c r="M49" s="52">
        <f t="shared" si="76"/>
        <v>0</v>
      </c>
      <c r="N49" s="52">
        <f t="shared" si="77"/>
        <v>0</v>
      </c>
      <c r="O49" s="52">
        <f t="shared" si="78"/>
        <v>0</v>
      </c>
      <c r="P49" s="94">
        <f t="shared" si="79"/>
        <v>0</v>
      </c>
    </row>
    <row r="50" spans="1:16" s="72" customFormat="1" ht="66" x14ac:dyDescent="0.25">
      <c r="A50" s="53">
        <f t="shared" si="80"/>
        <v>32</v>
      </c>
      <c r="B50" s="54"/>
      <c r="C50" s="56" t="s">
        <v>95</v>
      </c>
      <c r="D50" s="63" t="s">
        <v>86</v>
      </c>
      <c r="E50" s="54">
        <v>2552.645</v>
      </c>
      <c r="F50" s="52"/>
      <c r="G50" s="52"/>
      <c r="H50" s="52">
        <f t="shared" si="81"/>
        <v>0</v>
      </c>
      <c r="I50" s="52"/>
      <c r="J50" s="52"/>
      <c r="K50" s="94">
        <f t="shared" si="74"/>
        <v>0</v>
      </c>
      <c r="L50" s="52">
        <f t="shared" si="75"/>
        <v>0</v>
      </c>
      <c r="M50" s="52">
        <f t="shared" si="76"/>
        <v>0</v>
      </c>
      <c r="N50" s="52">
        <f t="shared" si="77"/>
        <v>0</v>
      </c>
      <c r="O50" s="52">
        <f t="shared" si="78"/>
        <v>0</v>
      </c>
      <c r="P50" s="94">
        <f t="shared" si="79"/>
        <v>0</v>
      </c>
    </row>
    <row r="51" spans="1:16" s="72" customFormat="1" x14ac:dyDescent="0.25">
      <c r="A51" s="53">
        <f t="shared" si="80"/>
        <v>33</v>
      </c>
      <c r="B51" s="54"/>
      <c r="C51" s="56" t="s">
        <v>94</v>
      </c>
      <c r="D51" s="63" t="s">
        <v>82</v>
      </c>
      <c r="E51" s="54">
        <v>5.7</v>
      </c>
      <c r="F51" s="52"/>
      <c r="G51" s="52"/>
      <c r="H51" s="52">
        <f t="shared" si="81"/>
        <v>0</v>
      </c>
      <c r="I51" s="52"/>
      <c r="J51" s="52"/>
      <c r="K51" s="94">
        <f t="shared" si="74"/>
        <v>0</v>
      </c>
      <c r="L51" s="52">
        <f t="shared" si="75"/>
        <v>0</v>
      </c>
      <c r="M51" s="52">
        <f t="shared" si="76"/>
        <v>0</v>
      </c>
      <c r="N51" s="52">
        <f t="shared" si="77"/>
        <v>0</v>
      </c>
      <c r="O51" s="52">
        <f t="shared" si="78"/>
        <v>0</v>
      </c>
      <c r="P51" s="94">
        <f t="shared" si="79"/>
        <v>0</v>
      </c>
    </row>
    <row r="52" spans="1:16" s="72" customFormat="1" x14ac:dyDescent="0.25">
      <c r="A52" s="53"/>
      <c r="B52" s="54"/>
      <c r="C52" s="55" t="s">
        <v>97</v>
      </c>
      <c r="D52" s="63"/>
      <c r="E52" s="54"/>
      <c r="F52" s="52"/>
      <c r="G52" s="52"/>
      <c r="H52" s="52"/>
      <c r="I52" s="52"/>
      <c r="J52" s="52"/>
      <c r="K52" s="94"/>
      <c r="L52" s="52"/>
      <c r="M52" s="52"/>
      <c r="N52" s="52"/>
      <c r="O52" s="52"/>
      <c r="P52" s="94"/>
    </row>
    <row r="53" spans="1:16" s="72" customFormat="1" x14ac:dyDescent="0.25">
      <c r="A53" s="53">
        <f>A51+1</f>
        <v>34</v>
      </c>
      <c r="B53" s="54"/>
      <c r="C53" s="56" t="s">
        <v>89</v>
      </c>
      <c r="D53" s="63" t="s">
        <v>73</v>
      </c>
      <c r="E53" s="54">
        <v>0.4</v>
      </c>
      <c r="F53" s="52"/>
      <c r="G53" s="52"/>
      <c r="H53" s="52">
        <f t="shared" ref="H53:H58" si="82">ROUND(F53*G53,2)</f>
        <v>0</v>
      </c>
      <c r="I53" s="52"/>
      <c r="J53" s="52"/>
      <c r="K53" s="94">
        <f t="shared" ref="K53:K58" si="83">ROUND(SUM(H53:J53),2)</f>
        <v>0</v>
      </c>
      <c r="L53" s="52">
        <f t="shared" ref="L53:L58" si="84">ROUND(E53*F53,2)</f>
        <v>0</v>
      </c>
      <c r="M53" s="52">
        <f t="shared" ref="M53:M58" si="85">ROUND(E53*H53,2)</f>
        <v>0</v>
      </c>
      <c r="N53" s="52">
        <f t="shared" ref="N53:N58" si="86">ROUND(E53*I53,2)</f>
        <v>0</v>
      </c>
      <c r="O53" s="52">
        <f t="shared" ref="O53:O58" si="87">ROUND(E53*J53,2)</f>
        <v>0</v>
      </c>
      <c r="P53" s="94">
        <f t="shared" ref="P53:P58" si="88">ROUND(SUM(M53:O53),2)</f>
        <v>0</v>
      </c>
    </row>
    <row r="54" spans="1:16" s="72" customFormat="1" ht="26.4" x14ac:dyDescent="0.25">
      <c r="A54" s="53">
        <f t="shared" ref="A54:A58" si="89">A53+1</f>
        <v>35</v>
      </c>
      <c r="B54" s="54"/>
      <c r="C54" s="56" t="s">
        <v>303</v>
      </c>
      <c r="D54" s="63" t="s">
        <v>86</v>
      </c>
      <c r="E54" s="54">
        <v>98</v>
      </c>
      <c r="F54" s="52"/>
      <c r="G54" s="52"/>
      <c r="H54" s="52">
        <f t="shared" si="82"/>
        <v>0</v>
      </c>
      <c r="I54" s="52"/>
      <c r="J54" s="52"/>
      <c r="K54" s="94">
        <f t="shared" si="83"/>
        <v>0</v>
      </c>
      <c r="L54" s="52">
        <f t="shared" si="84"/>
        <v>0</v>
      </c>
      <c r="M54" s="52">
        <f t="shared" si="85"/>
        <v>0</v>
      </c>
      <c r="N54" s="52">
        <f t="shared" si="86"/>
        <v>0</v>
      </c>
      <c r="O54" s="52">
        <f t="shared" si="87"/>
        <v>0</v>
      </c>
      <c r="P54" s="94">
        <f t="shared" si="88"/>
        <v>0</v>
      </c>
    </row>
    <row r="55" spans="1:16" s="72" customFormat="1" ht="39.6" x14ac:dyDescent="0.25">
      <c r="A55" s="53">
        <f t="shared" si="89"/>
        <v>36</v>
      </c>
      <c r="B55" s="54"/>
      <c r="C55" s="56" t="s">
        <v>531</v>
      </c>
      <c r="D55" s="63" t="s">
        <v>73</v>
      </c>
      <c r="E55" s="54">
        <v>0.3</v>
      </c>
      <c r="F55" s="52"/>
      <c r="G55" s="52"/>
      <c r="H55" s="52">
        <f t="shared" si="82"/>
        <v>0</v>
      </c>
      <c r="I55" s="52"/>
      <c r="J55" s="52"/>
      <c r="K55" s="94">
        <f t="shared" si="83"/>
        <v>0</v>
      </c>
      <c r="L55" s="52">
        <f t="shared" si="84"/>
        <v>0</v>
      </c>
      <c r="M55" s="52">
        <f t="shared" si="85"/>
        <v>0</v>
      </c>
      <c r="N55" s="52">
        <f t="shared" si="86"/>
        <v>0</v>
      </c>
      <c r="O55" s="52">
        <f t="shared" si="87"/>
        <v>0</v>
      </c>
      <c r="P55" s="94">
        <f t="shared" si="88"/>
        <v>0</v>
      </c>
    </row>
    <row r="56" spans="1:16" s="72" customFormat="1" ht="52.8" x14ac:dyDescent="0.25">
      <c r="A56" s="53">
        <f t="shared" si="89"/>
        <v>37</v>
      </c>
      <c r="B56" s="54"/>
      <c r="C56" s="56" t="s">
        <v>304</v>
      </c>
      <c r="D56" s="63" t="s">
        <v>86</v>
      </c>
      <c r="E56" s="54">
        <v>3259.0200000000004</v>
      </c>
      <c r="F56" s="52"/>
      <c r="G56" s="52"/>
      <c r="H56" s="52">
        <f t="shared" si="82"/>
        <v>0</v>
      </c>
      <c r="I56" s="52"/>
      <c r="J56" s="52"/>
      <c r="K56" s="94">
        <f t="shared" si="83"/>
        <v>0</v>
      </c>
      <c r="L56" s="52">
        <f t="shared" si="84"/>
        <v>0</v>
      </c>
      <c r="M56" s="52">
        <f t="shared" si="85"/>
        <v>0</v>
      </c>
      <c r="N56" s="52">
        <f t="shared" si="86"/>
        <v>0</v>
      </c>
      <c r="O56" s="52">
        <f t="shared" si="87"/>
        <v>0</v>
      </c>
      <c r="P56" s="94">
        <f t="shared" si="88"/>
        <v>0</v>
      </c>
    </row>
    <row r="57" spans="1:16" s="72" customFormat="1" x14ac:dyDescent="0.25">
      <c r="A57" s="53">
        <f t="shared" si="89"/>
        <v>38</v>
      </c>
      <c r="B57" s="54"/>
      <c r="C57" s="25" t="s">
        <v>96</v>
      </c>
      <c r="D57" s="63" t="s">
        <v>82</v>
      </c>
      <c r="E57" s="54">
        <v>3.8</v>
      </c>
      <c r="F57" s="52"/>
      <c r="G57" s="52"/>
      <c r="H57" s="52">
        <f t="shared" si="82"/>
        <v>0</v>
      </c>
      <c r="I57" s="52"/>
      <c r="J57" s="52"/>
      <c r="K57" s="94">
        <f t="shared" si="83"/>
        <v>0</v>
      </c>
      <c r="L57" s="52">
        <f t="shared" si="84"/>
        <v>0</v>
      </c>
      <c r="M57" s="52">
        <f t="shared" si="85"/>
        <v>0</v>
      </c>
      <c r="N57" s="52">
        <f t="shared" si="86"/>
        <v>0</v>
      </c>
      <c r="O57" s="52">
        <f t="shared" si="87"/>
        <v>0</v>
      </c>
      <c r="P57" s="94">
        <f t="shared" si="88"/>
        <v>0</v>
      </c>
    </row>
    <row r="58" spans="1:16" s="72" customFormat="1" ht="26.4" x14ac:dyDescent="0.25">
      <c r="A58" s="53">
        <f t="shared" si="89"/>
        <v>39</v>
      </c>
      <c r="B58" s="54"/>
      <c r="C58" s="25" t="s">
        <v>305</v>
      </c>
      <c r="D58" s="63" t="s">
        <v>73</v>
      </c>
      <c r="E58" s="54">
        <v>0.22</v>
      </c>
      <c r="F58" s="52"/>
      <c r="G58" s="52"/>
      <c r="H58" s="52">
        <f t="shared" si="82"/>
        <v>0</v>
      </c>
      <c r="I58" s="52"/>
      <c r="J58" s="52"/>
      <c r="K58" s="94">
        <f t="shared" si="83"/>
        <v>0</v>
      </c>
      <c r="L58" s="52">
        <f t="shared" si="84"/>
        <v>0</v>
      </c>
      <c r="M58" s="52">
        <f t="shared" si="85"/>
        <v>0</v>
      </c>
      <c r="N58" s="52">
        <f t="shared" si="86"/>
        <v>0</v>
      </c>
      <c r="O58" s="52">
        <f t="shared" si="87"/>
        <v>0</v>
      </c>
      <c r="P58" s="94">
        <f t="shared" si="88"/>
        <v>0</v>
      </c>
    </row>
    <row r="59" spans="1:16" s="72" customFormat="1" x14ac:dyDescent="0.25">
      <c r="A59" s="53"/>
      <c r="B59" s="54"/>
      <c r="C59" s="55" t="s">
        <v>98</v>
      </c>
      <c r="D59" s="63"/>
      <c r="E59" s="54"/>
      <c r="F59" s="52"/>
      <c r="G59" s="52"/>
      <c r="H59" s="52"/>
      <c r="I59" s="52"/>
      <c r="J59" s="52"/>
      <c r="K59" s="94"/>
      <c r="L59" s="52"/>
      <c r="M59" s="52"/>
      <c r="N59" s="52"/>
      <c r="O59" s="52"/>
      <c r="P59" s="94"/>
    </row>
    <row r="60" spans="1:16" s="72" customFormat="1" ht="39.6" x14ac:dyDescent="0.25">
      <c r="A60" s="53">
        <f>A58+1</f>
        <v>40</v>
      </c>
      <c r="B60" s="54"/>
      <c r="C60" s="56" t="s">
        <v>100</v>
      </c>
      <c r="D60" s="63" t="s">
        <v>86</v>
      </c>
      <c r="E60" s="54">
        <v>258.38499999999999</v>
      </c>
      <c r="F60" s="52"/>
      <c r="G60" s="52"/>
      <c r="H60" s="52">
        <f t="shared" ref="H60:H62" si="90">ROUND(F60*G60,2)</f>
        <v>0</v>
      </c>
      <c r="I60" s="52"/>
      <c r="J60" s="52"/>
      <c r="K60" s="94">
        <f t="shared" ref="K60:K62" si="91">ROUND(SUM(H60:J60),2)</f>
        <v>0</v>
      </c>
      <c r="L60" s="52">
        <f t="shared" ref="L60:L62" si="92">ROUND(E60*F60,2)</f>
        <v>0</v>
      </c>
      <c r="M60" s="52">
        <f t="shared" ref="M60:M62" si="93">ROUND(E60*H60,2)</f>
        <v>0</v>
      </c>
      <c r="N60" s="52">
        <f t="shared" ref="N60:N62" si="94">ROUND(E60*I60,2)</f>
        <v>0</v>
      </c>
      <c r="O60" s="52">
        <f t="shared" ref="O60:O62" si="95">ROUND(E60*J60,2)</f>
        <v>0</v>
      </c>
      <c r="P60" s="94">
        <f t="shared" ref="P60:P62" si="96">ROUND(SUM(M60:O60),2)</f>
        <v>0</v>
      </c>
    </row>
    <row r="61" spans="1:16" s="72" customFormat="1" x14ac:dyDescent="0.25">
      <c r="A61" s="53">
        <f>A60+1</f>
        <v>41</v>
      </c>
      <c r="B61" s="54"/>
      <c r="C61" s="56" t="s">
        <v>99</v>
      </c>
      <c r="D61" s="63" t="s">
        <v>65</v>
      </c>
      <c r="E61" s="54">
        <v>9</v>
      </c>
      <c r="F61" s="52"/>
      <c r="G61" s="52"/>
      <c r="H61" s="52">
        <f t="shared" ref="H61" si="97">ROUND(F61*G61,2)</f>
        <v>0</v>
      </c>
      <c r="I61" s="52"/>
      <c r="J61" s="52"/>
      <c r="K61" s="94">
        <f t="shared" ref="K61" si="98">ROUND(SUM(H61:J61),2)</f>
        <v>0</v>
      </c>
      <c r="L61" s="52">
        <f t="shared" ref="L61" si="99">ROUND(E61*F61,2)</f>
        <v>0</v>
      </c>
      <c r="M61" s="52">
        <f t="shared" ref="M61" si="100">ROUND(E61*H61,2)</f>
        <v>0</v>
      </c>
      <c r="N61" s="52">
        <f t="shared" ref="N61" si="101">ROUND(E61*I61,2)</f>
        <v>0</v>
      </c>
      <c r="O61" s="52">
        <f t="shared" ref="O61" si="102">ROUND(E61*J61,2)</f>
        <v>0</v>
      </c>
      <c r="P61" s="94">
        <f t="shared" ref="P61" si="103">ROUND(SUM(M61:O61),2)</f>
        <v>0</v>
      </c>
    </row>
    <row r="62" spans="1:16" ht="26.4" x14ac:dyDescent="0.25">
      <c r="A62" s="53">
        <f>A61+1</f>
        <v>42</v>
      </c>
      <c r="B62" s="54"/>
      <c r="C62" s="56" t="s">
        <v>274</v>
      </c>
      <c r="D62" s="63" t="s">
        <v>65</v>
      </c>
      <c r="E62" s="54">
        <v>6</v>
      </c>
      <c r="F62" s="52"/>
      <c r="G62" s="52"/>
      <c r="H62" s="52">
        <f t="shared" si="90"/>
        <v>0</v>
      </c>
      <c r="I62" s="52"/>
      <c r="J62" s="52"/>
      <c r="K62" s="94">
        <f t="shared" si="91"/>
        <v>0</v>
      </c>
      <c r="L62" s="52">
        <f t="shared" si="92"/>
        <v>0</v>
      </c>
      <c r="M62" s="52">
        <f t="shared" si="93"/>
        <v>0</v>
      </c>
      <c r="N62" s="52">
        <f t="shared" si="94"/>
        <v>0</v>
      </c>
      <c r="O62" s="52">
        <f t="shared" si="95"/>
        <v>0</v>
      </c>
      <c r="P62" s="94">
        <f t="shared" si="96"/>
        <v>0</v>
      </c>
    </row>
    <row r="63" spans="1:16" ht="15.9" customHeight="1" x14ac:dyDescent="0.25">
      <c r="A63" s="44"/>
      <c r="B63" s="45"/>
      <c r="C63" s="46"/>
      <c r="D63" s="47"/>
      <c r="E63" s="48"/>
      <c r="F63" s="49"/>
      <c r="G63" s="49"/>
      <c r="H63" s="49"/>
      <c r="I63" s="49"/>
      <c r="J63" s="49"/>
      <c r="K63" s="50" t="s">
        <v>45</v>
      </c>
      <c r="L63" s="51">
        <f>SUBTOTAL(9,L12:L62)</f>
        <v>0</v>
      </c>
      <c r="M63" s="51">
        <f t="shared" ref="M63:P63" si="104">SUBTOTAL(9,M12:M62)</f>
        <v>0</v>
      </c>
      <c r="N63" s="51">
        <f t="shared" si="104"/>
        <v>0</v>
      </c>
      <c r="O63" s="51">
        <f t="shared" si="104"/>
        <v>0</v>
      </c>
      <c r="P63" s="95">
        <f t="shared" si="104"/>
        <v>0</v>
      </c>
    </row>
    <row r="67" spans="3:3" x14ac:dyDescent="0.25">
      <c r="C67" s="2" t="str">
        <f>Būvniec.koptāme!B20</f>
        <v xml:space="preserve">Sastādīja:                               </v>
      </c>
    </row>
    <row r="68" spans="3:3" x14ac:dyDescent="0.25">
      <c r="C68" s="2" t="str">
        <f>Būvniec.koptāme!B21</f>
        <v xml:space="preserve">Sertifikāta Nr. </v>
      </c>
    </row>
    <row r="70" spans="3:3" x14ac:dyDescent="0.25">
      <c r="C70" s="2" t="str">
        <f>Būvniec.koptāme!B23</f>
        <v xml:space="preserve">Tāme sastādīta 2023. gada </v>
      </c>
    </row>
    <row r="73" spans="3:3" x14ac:dyDescent="0.25">
      <c r="C73" s="2" t="str">
        <f>Būvniec.koptāme!B26</f>
        <v xml:space="preserve">Pārbaudīja:                              </v>
      </c>
    </row>
    <row r="74" spans="3:3" x14ac:dyDescent="0.25">
      <c r="C74"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T27"/>
  <sheetViews>
    <sheetView topLeftCell="A7" zoomScale="90" zoomScaleNormal="90" zoomScaleSheetLayoutView="100" workbookViewId="0">
      <selection activeCell="C28" sqref="C28"/>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20" x14ac:dyDescent="0.25">
      <c r="A1" s="85" t="s">
        <v>260</v>
      </c>
      <c r="B1" s="85"/>
      <c r="C1" s="85"/>
      <c r="D1" s="85"/>
      <c r="E1" s="85"/>
      <c r="F1" s="85"/>
      <c r="G1" s="85"/>
      <c r="H1" s="85"/>
      <c r="I1" s="85"/>
      <c r="J1" s="85"/>
      <c r="K1" s="85"/>
      <c r="L1" s="85"/>
      <c r="M1" s="85"/>
      <c r="N1" s="85"/>
      <c r="O1" s="85"/>
      <c r="P1" s="85"/>
    </row>
    <row r="2" spans="1:20" x14ac:dyDescent="0.25">
      <c r="A2" s="85" t="s">
        <v>42</v>
      </c>
      <c r="B2" s="85"/>
      <c r="C2" s="85"/>
      <c r="D2" s="85"/>
      <c r="E2" s="85"/>
      <c r="F2" s="85"/>
      <c r="G2" s="85"/>
      <c r="H2" s="85"/>
      <c r="I2" s="85"/>
      <c r="J2" s="85"/>
      <c r="K2" s="85"/>
      <c r="L2" s="85"/>
      <c r="M2" s="85"/>
      <c r="N2" s="85"/>
      <c r="O2" s="85"/>
      <c r="P2" s="85"/>
    </row>
    <row r="4" spans="1:20" x14ac:dyDescent="0.25">
      <c r="A4" s="57" t="s">
        <v>59</v>
      </c>
    </row>
    <row r="5" spans="1:20" x14ac:dyDescent="0.25">
      <c r="A5" s="57" t="s">
        <v>62</v>
      </c>
    </row>
    <row r="6" spans="1:20" x14ac:dyDescent="0.25">
      <c r="A6" s="57" t="s">
        <v>60</v>
      </c>
      <c r="M6" s="1" t="s">
        <v>18</v>
      </c>
      <c r="O6" s="16">
        <f>P16</f>
        <v>0</v>
      </c>
      <c r="P6" s="1" t="s">
        <v>19</v>
      </c>
    </row>
    <row r="7" spans="1:20" x14ac:dyDescent="0.25">
      <c r="A7" s="57" t="s">
        <v>579</v>
      </c>
    </row>
    <row r="8" spans="1:20" x14ac:dyDescent="0.25">
      <c r="A8" s="57" t="s">
        <v>583</v>
      </c>
      <c r="M8" s="1" t="str">
        <f>Būvniec.koptāme!C9</f>
        <v xml:space="preserve">Tāme sastādīta 2023. gada </v>
      </c>
    </row>
    <row r="10" spans="1:20"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20"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20" x14ac:dyDescent="0.25">
      <c r="A12" s="53"/>
      <c r="B12" s="54"/>
      <c r="C12" s="55" t="s">
        <v>85</v>
      </c>
      <c r="D12" s="63"/>
      <c r="E12" s="54"/>
      <c r="F12" s="52"/>
      <c r="G12" s="52"/>
      <c r="H12" s="52"/>
      <c r="I12" s="52"/>
      <c r="J12" s="52"/>
      <c r="K12" s="94"/>
      <c r="L12" s="52"/>
      <c r="M12" s="52"/>
      <c r="N12" s="52"/>
      <c r="O12" s="52"/>
      <c r="P12" s="94"/>
    </row>
    <row r="13" spans="1:20" x14ac:dyDescent="0.25">
      <c r="A13" s="53">
        <v>1</v>
      </c>
      <c r="B13" s="54"/>
      <c r="C13" s="56" t="s">
        <v>87</v>
      </c>
      <c r="D13" s="63" t="s">
        <v>73</v>
      </c>
      <c r="E13" s="54">
        <v>4.2</v>
      </c>
      <c r="F13" s="52"/>
      <c r="G13" s="52"/>
      <c r="H13" s="52">
        <f t="shared" ref="H13" si="0">ROUND(F13*G13,2)</f>
        <v>0</v>
      </c>
      <c r="I13" s="52"/>
      <c r="J13" s="52"/>
      <c r="K13" s="94">
        <f t="shared" ref="K13" si="1">ROUND(SUM(H13:J13),2)</f>
        <v>0</v>
      </c>
      <c r="L13" s="52">
        <f t="shared" ref="L13" si="2">ROUND(E13*F13,2)</f>
        <v>0</v>
      </c>
      <c r="M13" s="52">
        <f t="shared" ref="M13" si="3">ROUND(E13*H13,2)</f>
        <v>0</v>
      </c>
      <c r="N13" s="52">
        <f t="shared" ref="N13" si="4">ROUND(E13*I13,2)</f>
        <v>0</v>
      </c>
      <c r="O13" s="52">
        <f t="shared" ref="O13" si="5">ROUND(E13*J13,2)</f>
        <v>0</v>
      </c>
      <c r="P13" s="94">
        <f t="shared" ref="P13" si="6">ROUND(SUM(M13:O13),2)</f>
        <v>0</v>
      </c>
    </row>
    <row r="14" spans="1:20" x14ac:dyDescent="0.25">
      <c r="A14" s="53"/>
      <c r="B14" s="54"/>
      <c r="C14" s="55" t="s">
        <v>244</v>
      </c>
      <c r="D14" s="63"/>
      <c r="E14" s="54"/>
      <c r="F14" s="52"/>
      <c r="G14" s="52"/>
      <c r="H14" s="52"/>
      <c r="I14" s="52"/>
      <c r="J14" s="52"/>
      <c r="K14" s="94"/>
      <c r="L14" s="52"/>
      <c r="M14" s="52"/>
      <c r="N14" s="52"/>
      <c r="O14" s="52"/>
      <c r="P14" s="94"/>
    </row>
    <row r="15" spans="1:20" s="72" customFormat="1" ht="39.6" x14ac:dyDescent="0.25">
      <c r="A15" s="53">
        <v>2</v>
      </c>
      <c r="B15" s="54"/>
      <c r="C15" s="56" t="s">
        <v>533</v>
      </c>
      <c r="D15" s="63" t="s">
        <v>73</v>
      </c>
      <c r="E15" s="54">
        <v>0.6</v>
      </c>
      <c r="F15" s="52"/>
      <c r="G15" s="52"/>
      <c r="H15" s="52">
        <f t="shared" ref="H15" si="7">ROUND(F15*G15,2)</f>
        <v>0</v>
      </c>
      <c r="I15" s="52"/>
      <c r="J15" s="52"/>
      <c r="K15" s="94">
        <f t="shared" ref="K15" si="8">ROUND(SUM(H15:J15),2)</f>
        <v>0</v>
      </c>
      <c r="L15" s="52">
        <f t="shared" ref="L15" si="9">ROUND(E15*F15,2)</f>
        <v>0</v>
      </c>
      <c r="M15" s="52">
        <f t="shared" ref="M15" si="10">ROUND(E15*H15,2)</f>
        <v>0</v>
      </c>
      <c r="N15" s="52">
        <f t="shared" ref="N15" si="11">ROUND(E15*I15,2)</f>
        <v>0</v>
      </c>
      <c r="O15" s="52">
        <f t="shared" ref="O15" si="12">ROUND(E15*J15,2)</f>
        <v>0</v>
      </c>
      <c r="P15" s="94">
        <f t="shared" ref="P15" si="13">ROUND(SUM(M15:O15),2)</f>
        <v>0</v>
      </c>
      <c r="Q15" s="2"/>
      <c r="R15" s="2"/>
      <c r="S15" s="2"/>
      <c r="T15" s="2"/>
    </row>
    <row r="16" spans="1:20" ht="15.9" customHeight="1" x14ac:dyDescent="0.25">
      <c r="A16" s="44"/>
      <c r="B16" s="45"/>
      <c r="C16" s="46"/>
      <c r="D16" s="47"/>
      <c r="E16" s="48"/>
      <c r="F16" s="49"/>
      <c r="G16" s="49"/>
      <c r="H16" s="49"/>
      <c r="I16" s="49"/>
      <c r="J16" s="49"/>
      <c r="K16" s="50" t="s">
        <v>45</v>
      </c>
      <c r="L16" s="51">
        <f>SUBTOTAL(9,L12:L15)</f>
        <v>0</v>
      </c>
      <c r="M16" s="51">
        <f>SUBTOTAL(9,M12:M15)</f>
        <v>0</v>
      </c>
      <c r="N16" s="51">
        <f>SUBTOTAL(9,N12:N15)</f>
        <v>0</v>
      </c>
      <c r="O16" s="51">
        <f>SUBTOTAL(9,O12:O15)</f>
        <v>0</v>
      </c>
      <c r="P16" s="95">
        <f>SUBTOTAL(9,P12:P15)</f>
        <v>0</v>
      </c>
    </row>
    <row r="20" spans="3:3" x14ac:dyDescent="0.25">
      <c r="C20" s="2" t="str">
        <f>Būvniec.koptāme!B20</f>
        <v xml:space="preserve">Sastādīja:                               </v>
      </c>
    </row>
    <row r="21" spans="3:3" x14ac:dyDescent="0.25">
      <c r="C21" s="2" t="str">
        <f>Būvniec.koptāme!B21</f>
        <v xml:space="preserve">Sertifikāta Nr. </v>
      </c>
    </row>
    <row r="23" spans="3:3" x14ac:dyDescent="0.25">
      <c r="C23" s="2" t="str">
        <f>Būvniec.koptāme!B23</f>
        <v xml:space="preserve">Tāme sastādīta 2023. gada </v>
      </c>
    </row>
    <row r="26" spans="3:3" x14ac:dyDescent="0.25">
      <c r="C26" s="2" t="str">
        <f>Būvniec.koptāme!B26</f>
        <v xml:space="preserve">Pārbaudīja:                              </v>
      </c>
    </row>
    <row r="27" spans="3:3" x14ac:dyDescent="0.25">
      <c r="C27"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P46"/>
  <sheetViews>
    <sheetView topLeftCell="A22" zoomScale="90" zoomScaleNormal="90" zoomScaleSheetLayoutView="100" workbookViewId="0">
      <selection activeCell="Q14" sqref="Q14"/>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261</v>
      </c>
      <c r="B1" s="85"/>
      <c r="C1" s="85"/>
      <c r="D1" s="85"/>
      <c r="E1" s="85"/>
      <c r="F1" s="85"/>
      <c r="G1" s="85"/>
      <c r="H1" s="85"/>
      <c r="I1" s="85"/>
      <c r="J1" s="85"/>
      <c r="K1" s="85"/>
      <c r="L1" s="85"/>
      <c r="M1" s="85"/>
      <c r="N1" s="85"/>
      <c r="O1" s="85"/>
      <c r="P1" s="85"/>
    </row>
    <row r="2" spans="1:16" x14ac:dyDescent="0.25">
      <c r="A2" s="85" t="s">
        <v>163</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P35</f>
        <v>0</v>
      </c>
      <c r="P6" s="1" t="s">
        <v>19</v>
      </c>
    </row>
    <row r="7" spans="1:16" x14ac:dyDescent="0.25">
      <c r="A7" s="57" t="s">
        <v>579</v>
      </c>
    </row>
    <row r="8" spans="1:16" x14ac:dyDescent="0.25">
      <c r="A8" s="57" t="s">
        <v>583</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53"/>
      <c r="B12" s="54"/>
      <c r="C12" s="55" t="s">
        <v>158</v>
      </c>
      <c r="D12" s="63"/>
      <c r="E12" s="54"/>
      <c r="F12" s="52"/>
      <c r="G12" s="52"/>
      <c r="H12" s="52"/>
      <c r="I12" s="52"/>
      <c r="J12" s="52"/>
      <c r="K12" s="94"/>
      <c r="L12" s="52"/>
      <c r="M12" s="52"/>
      <c r="N12" s="52"/>
      <c r="O12" s="52"/>
      <c r="P12" s="94"/>
    </row>
    <row r="13" spans="1:16" x14ac:dyDescent="0.25">
      <c r="A13" s="53"/>
      <c r="B13" s="54"/>
      <c r="C13" s="68" t="s">
        <v>159</v>
      </c>
      <c r="D13" s="63"/>
      <c r="E13" s="54"/>
      <c r="F13" s="52"/>
      <c r="G13" s="52"/>
      <c r="H13" s="52"/>
      <c r="I13" s="52"/>
      <c r="J13" s="52"/>
      <c r="K13" s="94"/>
      <c r="L13" s="52"/>
      <c r="M13" s="52"/>
      <c r="N13" s="52"/>
      <c r="O13" s="52"/>
      <c r="P13" s="94"/>
    </row>
    <row r="14" spans="1:16" x14ac:dyDescent="0.25">
      <c r="A14" s="53"/>
      <c r="B14" s="54"/>
      <c r="C14" s="66" t="s">
        <v>160</v>
      </c>
      <c r="D14" s="63"/>
      <c r="E14" s="54"/>
      <c r="F14" s="52"/>
      <c r="G14" s="52"/>
      <c r="H14" s="52"/>
      <c r="I14" s="52"/>
      <c r="J14" s="52"/>
      <c r="K14" s="94"/>
      <c r="L14" s="52"/>
      <c r="M14" s="52"/>
      <c r="N14" s="52"/>
      <c r="O14" s="52"/>
      <c r="P14" s="94"/>
    </row>
    <row r="15" spans="1:16" ht="26.4" x14ac:dyDescent="0.25">
      <c r="A15" s="75">
        <v>1</v>
      </c>
      <c r="B15" s="27"/>
      <c r="C15" s="25" t="s">
        <v>505</v>
      </c>
      <c r="D15" s="77" t="s">
        <v>82</v>
      </c>
      <c r="E15" s="27">
        <v>65</v>
      </c>
      <c r="F15" s="71"/>
      <c r="G15" s="71"/>
      <c r="H15" s="71">
        <f t="shared" ref="H15:H34" si="0">ROUND(F15*G15,2)</f>
        <v>0</v>
      </c>
      <c r="I15" s="71"/>
      <c r="J15" s="71"/>
      <c r="K15" s="94">
        <f t="shared" ref="K15:K29" si="1">ROUND(SUM(H15:J15),2)</f>
        <v>0</v>
      </c>
      <c r="L15" s="71">
        <f t="shared" ref="L15:L29" si="2">ROUND(E15*F15,2)</f>
        <v>0</v>
      </c>
      <c r="M15" s="71">
        <f t="shared" ref="M15:M29" si="3">ROUND(E15*H15,2)</f>
        <v>0</v>
      </c>
      <c r="N15" s="71">
        <f t="shared" ref="N15:N29" si="4">ROUND(E15*I15,2)</f>
        <v>0</v>
      </c>
      <c r="O15" s="71">
        <f t="shared" ref="O15:O29" si="5">ROUND(E15*J15,2)</f>
        <v>0</v>
      </c>
      <c r="P15" s="94">
        <f t="shared" ref="P15:P29" si="6">ROUND(SUM(M15:O15),2)</f>
        <v>0</v>
      </c>
    </row>
    <row r="16" spans="1:16" ht="52.8" x14ac:dyDescent="0.25">
      <c r="A16" s="53">
        <f>A15+1</f>
        <v>2</v>
      </c>
      <c r="B16" s="54"/>
      <c r="C16" s="56" t="s">
        <v>534</v>
      </c>
      <c r="D16" s="63" t="s">
        <v>82</v>
      </c>
      <c r="E16" s="54">
        <v>65</v>
      </c>
      <c r="F16" s="52"/>
      <c r="G16" s="52"/>
      <c r="H16" s="52">
        <f t="shared" si="0"/>
        <v>0</v>
      </c>
      <c r="I16" s="52"/>
      <c r="J16" s="52"/>
      <c r="K16" s="94">
        <f t="shared" si="1"/>
        <v>0</v>
      </c>
      <c r="L16" s="52">
        <f t="shared" si="2"/>
        <v>0</v>
      </c>
      <c r="M16" s="52">
        <f t="shared" si="3"/>
        <v>0</v>
      </c>
      <c r="N16" s="52">
        <f t="shared" si="4"/>
        <v>0</v>
      </c>
      <c r="O16" s="52">
        <f t="shared" si="5"/>
        <v>0</v>
      </c>
      <c r="P16" s="94">
        <f t="shared" si="6"/>
        <v>0</v>
      </c>
    </row>
    <row r="17" spans="1:16" ht="26.4" x14ac:dyDescent="0.25">
      <c r="A17" s="53">
        <f>A16+1</f>
        <v>3</v>
      </c>
      <c r="B17" s="54"/>
      <c r="C17" s="56" t="s">
        <v>561</v>
      </c>
      <c r="D17" s="63" t="s">
        <v>82</v>
      </c>
      <c r="E17" s="54">
        <v>65</v>
      </c>
      <c r="F17" s="52"/>
      <c r="G17" s="52"/>
      <c r="H17" s="52">
        <f t="shared" si="0"/>
        <v>0</v>
      </c>
      <c r="I17" s="52"/>
      <c r="J17" s="52"/>
      <c r="K17" s="94">
        <f t="shared" si="1"/>
        <v>0</v>
      </c>
      <c r="L17" s="52">
        <f t="shared" si="2"/>
        <v>0</v>
      </c>
      <c r="M17" s="52">
        <f t="shared" si="3"/>
        <v>0</v>
      </c>
      <c r="N17" s="52">
        <f t="shared" si="4"/>
        <v>0</v>
      </c>
      <c r="O17" s="52">
        <f t="shared" si="5"/>
        <v>0</v>
      </c>
      <c r="P17" s="94">
        <f t="shared" si="6"/>
        <v>0</v>
      </c>
    </row>
    <row r="18" spans="1:16" ht="50.25" customHeight="1" x14ac:dyDescent="0.25">
      <c r="A18" s="53">
        <f t="shared" ref="A18:A20" si="7">A17+1</f>
        <v>4</v>
      </c>
      <c r="B18" s="54"/>
      <c r="C18" s="56" t="s">
        <v>535</v>
      </c>
      <c r="D18" s="63" t="s">
        <v>82</v>
      </c>
      <c r="E18" s="54">
        <v>65</v>
      </c>
      <c r="F18" s="52"/>
      <c r="G18" s="52"/>
      <c r="H18" s="52">
        <f t="shared" si="0"/>
        <v>0</v>
      </c>
      <c r="I18" s="52"/>
      <c r="J18" s="52"/>
      <c r="K18" s="94">
        <f t="shared" si="1"/>
        <v>0</v>
      </c>
      <c r="L18" s="52">
        <f t="shared" si="2"/>
        <v>0</v>
      </c>
      <c r="M18" s="52">
        <f t="shared" si="3"/>
        <v>0</v>
      </c>
      <c r="N18" s="52">
        <f t="shared" si="4"/>
        <v>0</v>
      </c>
      <c r="O18" s="52">
        <f t="shared" si="5"/>
        <v>0</v>
      </c>
      <c r="P18" s="94">
        <f t="shared" si="6"/>
        <v>0</v>
      </c>
    </row>
    <row r="19" spans="1:16" ht="34.5" customHeight="1" x14ac:dyDescent="0.25">
      <c r="A19" s="53">
        <f t="shared" si="7"/>
        <v>5</v>
      </c>
      <c r="B19" s="54"/>
      <c r="C19" s="56" t="s">
        <v>161</v>
      </c>
      <c r="D19" s="63" t="s">
        <v>82</v>
      </c>
      <c r="E19" s="54">
        <v>65</v>
      </c>
      <c r="F19" s="52"/>
      <c r="G19" s="52"/>
      <c r="H19" s="52">
        <f t="shared" si="0"/>
        <v>0</v>
      </c>
      <c r="I19" s="52"/>
      <c r="J19" s="52"/>
      <c r="K19" s="94">
        <f t="shared" si="1"/>
        <v>0</v>
      </c>
      <c r="L19" s="52">
        <f t="shared" si="2"/>
        <v>0</v>
      </c>
      <c r="M19" s="52">
        <f t="shared" si="3"/>
        <v>0</v>
      </c>
      <c r="N19" s="52">
        <f t="shared" si="4"/>
        <v>0</v>
      </c>
      <c r="O19" s="52">
        <f t="shared" si="5"/>
        <v>0</v>
      </c>
      <c r="P19" s="94">
        <f t="shared" si="6"/>
        <v>0</v>
      </c>
    </row>
    <row r="20" spans="1:16" ht="26.4" x14ac:dyDescent="0.25">
      <c r="A20" s="53">
        <f t="shared" si="7"/>
        <v>6</v>
      </c>
      <c r="B20" s="54"/>
      <c r="C20" s="56" t="s">
        <v>162</v>
      </c>
      <c r="D20" s="63" t="s">
        <v>82</v>
      </c>
      <c r="E20" s="54">
        <v>65</v>
      </c>
      <c r="F20" s="52"/>
      <c r="G20" s="52"/>
      <c r="H20" s="52">
        <f t="shared" si="0"/>
        <v>0</v>
      </c>
      <c r="I20" s="52"/>
      <c r="J20" s="52"/>
      <c r="K20" s="94">
        <f t="shared" si="1"/>
        <v>0</v>
      </c>
      <c r="L20" s="52">
        <f t="shared" si="2"/>
        <v>0</v>
      </c>
      <c r="M20" s="52">
        <f t="shared" si="3"/>
        <v>0</v>
      </c>
      <c r="N20" s="52">
        <f t="shared" si="4"/>
        <v>0</v>
      </c>
      <c r="O20" s="52">
        <f t="shared" si="5"/>
        <v>0</v>
      </c>
      <c r="P20" s="94">
        <f t="shared" si="6"/>
        <v>0</v>
      </c>
    </row>
    <row r="21" spans="1:16" x14ac:dyDescent="0.25">
      <c r="A21" s="53"/>
      <c r="B21" s="54"/>
      <c r="C21" s="55" t="s">
        <v>247</v>
      </c>
      <c r="D21" s="63"/>
      <c r="E21" s="54"/>
      <c r="F21" s="52"/>
      <c r="G21" s="52"/>
      <c r="H21" s="52"/>
      <c r="I21" s="52"/>
      <c r="J21" s="52"/>
      <c r="K21" s="94"/>
      <c r="L21" s="52"/>
      <c r="M21" s="52"/>
      <c r="N21" s="52"/>
      <c r="O21" s="52"/>
      <c r="P21" s="94"/>
    </row>
    <row r="22" spans="1:16" ht="39.6" x14ac:dyDescent="0.25">
      <c r="A22" s="53">
        <f>A20+1</f>
        <v>7</v>
      </c>
      <c r="B22" s="54"/>
      <c r="C22" s="56" t="s">
        <v>248</v>
      </c>
      <c r="D22" s="63" t="s">
        <v>66</v>
      </c>
      <c r="E22" s="54">
        <v>13.4</v>
      </c>
      <c r="F22" s="52"/>
      <c r="G22" s="52"/>
      <c r="H22" s="52">
        <f t="shared" ref="H22:H30" si="8">ROUND(F22*G22,2)</f>
        <v>0</v>
      </c>
      <c r="I22" s="52"/>
      <c r="J22" s="52"/>
      <c r="K22" s="94">
        <f t="shared" si="1"/>
        <v>0</v>
      </c>
      <c r="L22" s="52">
        <f t="shared" si="2"/>
        <v>0</v>
      </c>
      <c r="M22" s="52">
        <f t="shared" si="3"/>
        <v>0</v>
      </c>
      <c r="N22" s="52">
        <f t="shared" si="4"/>
        <v>0</v>
      </c>
      <c r="O22" s="52">
        <f t="shared" si="5"/>
        <v>0</v>
      </c>
      <c r="P22" s="94">
        <f t="shared" si="6"/>
        <v>0</v>
      </c>
    </row>
    <row r="23" spans="1:16" x14ac:dyDescent="0.25">
      <c r="A23" s="53">
        <f>A22+1</f>
        <v>8</v>
      </c>
      <c r="B23" s="54"/>
      <c r="C23" s="56" t="s">
        <v>249</v>
      </c>
      <c r="D23" s="63" t="s">
        <v>66</v>
      </c>
      <c r="E23" s="54">
        <v>13.4</v>
      </c>
      <c r="F23" s="52"/>
      <c r="G23" s="52"/>
      <c r="H23" s="52">
        <f t="shared" si="8"/>
        <v>0</v>
      </c>
      <c r="I23" s="52"/>
      <c r="J23" s="52"/>
      <c r="K23" s="94">
        <f t="shared" si="1"/>
        <v>0</v>
      </c>
      <c r="L23" s="52">
        <f t="shared" si="2"/>
        <v>0</v>
      </c>
      <c r="M23" s="52">
        <f t="shared" si="3"/>
        <v>0</v>
      </c>
      <c r="N23" s="52">
        <f t="shared" si="4"/>
        <v>0</v>
      </c>
      <c r="O23" s="52">
        <f t="shared" si="5"/>
        <v>0</v>
      </c>
      <c r="P23" s="94">
        <f t="shared" si="6"/>
        <v>0</v>
      </c>
    </row>
    <row r="24" spans="1:16" x14ac:dyDescent="0.25">
      <c r="A24" s="53">
        <f>A23+1</f>
        <v>9</v>
      </c>
      <c r="B24" s="54"/>
      <c r="C24" s="56" t="s">
        <v>250</v>
      </c>
      <c r="D24" s="63" t="s">
        <v>66</v>
      </c>
      <c r="E24" s="54">
        <v>13.4</v>
      </c>
      <c r="F24" s="52"/>
      <c r="G24" s="52"/>
      <c r="H24" s="52">
        <f t="shared" si="8"/>
        <v>0</v>
      </c>
      <c r="I24" s="52"/>
      <c r="J24" s="52"/>
      <c r="K24" s="94">
        <f t="shared" si="1"/>
        <v>0</v>
      </c>
      <c r="L24" s="52">
        <f t="shared" si="2"/>
        <v>0</v>
      </c>
      <c r="M24" s="52">
        <f t="shared" si="3"/>
        <v>0</v>
      </c>
      <c r="N24" s="52">
        <f t="shared" si="4"/>
        <v>0</v>
      </c>
      <c r="O24" s="52">
        <f t="shared" si="5"/>
        <v>0</v>
      </c>
      <c r="P24" s="94">
        <f t="shared" si="6"/>
        <v>0</v>
      </c>
    </row>
    <row r="25" spans="1:16" x14ac:dyDescent="0.25">
      <c r="A25" s="53">
        <f t="shared" ref="A25:A30" si="9">A24+1</f>
        <v>10</v>
      </c>
      <c r="B25" s="54"/>
      <c r="C25" s="25" t="s">
        <v>306</v>
      </c>
      <c r="D25" s="63" t="s">
        <v>66</v>
      </c>
      <c r="E25" s="54">
        <v>15</v>
      </c>
      <c r="F25" s="52"/>
      <c r="G25" s="52"/>
      <c r="H25" s="52">
        <f t="shared" si="8"/>
        <v>0</v>
      </c>
      <c r="I25" s="52"/>
      <c r="J25" s="52"/>
      <c r="K25" s="94">
        <f t="shared" si="1"/>
        <v>0</v>
      </c>
      <c r="L25" s="52">
        <f t="shared" si="2"/>
        <v>0</v>
      </c>
      <c r="M25" s="52">
        <f t="shared" si="3"/>
        <v>0</v>
      </c>
      <c r="N25" s="52">
        <f t="shared" si="4"/>
        <v>0</v>
      </c>
      <c r="O25" s="52">
        <f t="shared" si="5"/>
        <v>0</v>
      </c>
      <c r="P25" s="94">
        <f t="shared" si="6"/>
        <v>0</v>
      </c>
    </row>
    <row r="26" spans="1:16" ht="26.4" x14ac:dyDescent="0.25">
      <c r="A26" s="53">
        <f t="shared" si="9"/>
        <v>11</v>
      </c>
      <c r="B26" s="54"/>
      <c r="C26" s="56" t="s">
        <v>307</v>
      </c>
      <c r="D26" s="63" t="s">
        <v>66</v>
      </c>
      <c r="E26" s="54">
        <v>47.5</v>
      </c>
      <c r="F26" s="52"/>
      <c r="G26" s="52"/>
      <c r="H26" s="52">
        <f t="shared" si="8"/>
        <v>0</v>
      </c>
      <c r="I26" s="52"/>
      <c r="J26" s="52"/>
      <c r="K26" s="94">
        <f t="shared" si="1"/>
        <v>0</v>
      </c>
      <c r="L26" s="52">
        <f t="shared" si="2"/>
        <v>0</v>
      </c>
      <c r="M26" s="52">
        <f t="shared" si="3"/>
        <v>0</v>
      </c>
      <c r="N26" s="52">
        <f t="shared" si="4"/>
        <v>0</v>
      </c>
      <c r="O26" s="52">
        <f t="shared" si="5"/>
        <v>0</v>
      </c>
      <c r="P26" s="94">
        <f t="shared" si="6"/>
        <v>0</v>
      </c>
    </row>
    <row r="27" spans="1:16" ht="26.4" x14ac:dyDescent="0.25">
      <c r="A27" s="53">
        <f t="shared" si="9"/>
        <v>12</v>
      </c>
      <c r="B27" s="54"/>
      <c r="C27" s="56" t="s">
        <v>308</v>
      </c>
      <c r="D27" s="63" t="s">
        <v>66</v>
      </c>
      <c r="E27" s="54">
        <v>29</v>
      </c>
      <c r="F27" s="52"/>
      <c r="G27" s="52"/>
      <c r="H27" s="52">
        <f t="shared" si="8"/>
        <v>0</v>
      </c>
      <c r="I27" s="52"/>
      <c r="J27" s="52"/>
      <c r="K27" s="94">
        <f t="shared" si="1"/>
        <v>0</v>
      </c>
      <c r="L27" s="52">
        <f t="shared" si="2"/>
        <v>0</v>
      </c>
      <c r="M27" s="52">
        <f t="shared" si="3"/>
        <v>0</v>
      </c>
      <c r="N27" s="52">
        <f t="shared" si="4"/>
        <v>0</v>
      </c>
      <c r="O27" s="52">
        <f t="shared" si="5"/>
        <v>0</v>
      </c>
      <c r="P27" s="94">
        <f t="shared" si="6"/>
        <v>0</v>
      </c>
    </row>
    <row r="28" spans="1:16" ht="26.4" x14ac:dyDescent="0.25">
      <c r="A28" s="53">
        <f t="shared" si="9"/>
        <v>13</v>
      </c>
      <c r="B28" s="54"/>
      <c r="C28" s="25" t="s">
        <v>309</v>
      </c>
      <c r="D28" s="63" t="s">
        <v>65</v>
      </c>
      <c r="E28" s="54">
        <v>3</v>
      </c>
      <c r="F28" s="52"/>
      <c r="G28" s="52"/>
      <c r="H28" s="52">
        <f t="shared" si="8"/>
        <v>0</v>
      </c>
      <c r="I28" s="52"/>
      <c r="J28" s="52"/>
      <c r="K28" s="94">
        <f t="shared" si="1"/>
        <v>0</v>
      </c>
      <c r="L28" s="52">
        <f t="shared" si="2"/>
        <v>0</v>
      </c>
      <c r="M28" s="52">
        <f t="shared" si="3"/>
        <v>0</v>
      </c>
      <c r="N28" s="52">
        <f t="shared" si="4"/>
        <v>0</v>
      </c>
      <c r="O28" s="52">
        <f t="shared" si="5"/>
        <v>0</v>
      </c>
      <c r="P28" s="94">
        <f t="shared" si="6"/>
        <v>0</v>
      </c>
    </row>
    <row r="29" spans="1:16" ht="13.2" customHeight="1" x14ac:dyDescent="0.25">
      <c r="A29" s="53">
        <f t="shared" si="9"/>
        <v>14</v>
      </c>
      <c r="B29" s="54"/>
      <c r="C29" s="56" t="s">
        <v>251</v>
      </c>
      <c r="D29" s="63" t="s">
        <v>65</v>
      </c>
      <c r="E29" s="54">
        <v>2</v>
      </c>
      <c r="F29" s="52"/>
      <c r="G29" s="52"/>
      <c r="H29" s="52">
        <f t="shared" si="8"/>
        <v>0</v>
      </c>
      <c r="I29" s="52"/>
      <c r="J29" s="52"/>
      <c r="K29" s="94">
        <f t="shared" si="1"/>
        <v>0</v>
      </c>
      <c r="L29" s="52">
        <f t="shared" si="2"/>
        <v>0</v>
      </c>
      <c r="M29" s="52">
        <f t="shared" si="3"/>
        <v>0</v>
      </c>
      <c r="N29" s="52">
        <f t="shared" si="4"/>
        <v>0</v>
      </c>
      <c r="O29" s="52">
        <f t="shared" si="5"/>
        <v>0</v>
      </c>
      <c r="P29" s="94">
        <f t="shared" si="6"/>
        <v>0</v>
      </c>
    </row>
    <row r="30" spans="1:16" ht="13.2" customHeight="1" x14ac:dyDescent="0.25">
      <c r="A30" s="53">
        <f t="shared" si="9"/>
        <v>15</v>
      </c>
      <c r="B30" s="54"/>
      <c r="C30" s="56" t="s">
        <v>273</v>
      </c>
      <c r="D30" s="63" t="s">
        <v>66</v>
      </c>
      <c r="E30" s="54">
        <v>31.4</v>
      </c>
      <c r="F30" s="52"/>
      <c r="G30" s="52"/>
      <c r="H30" s="52">
        <f t="shared" si="8"/>
        <v>0</v>
      </c>
      <c r="I30" s="52"/>
      <c r="J30" s="52"/>
      <c r="K30" s="94">
        <f t="shared" ref="K30" si="10">ROUND(SUM(H30:J30),2)</f>
        <v>0</v>
      </c>
      <c r="L30" s="52">
        <f t="shared" ref="L30" si="11">ROUND(E30*F30,2)</f>
        <v>0</v>
      </c>
      <c r="M30" s="52">
        <f t="shared" ref="M30" si="12">ROUND(E30*H30,2)</f>
        <v>0</v>
      </c>
      <c r="N30" s="52">
        <f t="shared" ref="N30" si="13">ROUND(E30*I30,2)</f>
        <v>0</v>
      </c>
      <c r="O30" s="52">
        <f t="shared" ref="O30" si="14">ROUND(E30*J30,2)</f>
        <v>0</v>
      </c>
      <c r="P30" s="94">
        <f t="shared" ref="P30" si="15">ROUND(SUM(M30:O30),2)</f>
        <v>0</v>
      </c>
    </row>
    <row r="31" spans="1:16" x14ac:dyDescent="0.25">
      <c r="A31" s="53"/>
      <c r="B31" s="54"/>
      <c r="C31" s="55" t="s">
        <v>536</v>
      </c>
      <c r="D31" s="63"/>
      <c r="E31" s="54"/>
      <c r="F31" s="52"/>
      <c r="G31" s="52"/>
      <c r="H31" s="52"/>
      <c r="I31" s="52"/>
      <c r="J31" s="52"/>
      <c r="K31" s="94"/>
      <c r="L31" s="52"/>
      <c r="M31" s="52"/>
      <c r="N31" s="52"/>
      <c r="O31" s="52"/>
      <c r="P31" s="94"/>
    </row>
    <row r="32" spans="1:16" x14ac:dyDescent="0.25">
      <c r="A32" s="53"/>
      <c r="B32" s="54"/>
      <c r="C32" s="66" t="s">
        <v>537</v>
      </c>
      <c r="D32" s="63"/>
      <c r="E32" s="54"/>
      <c r="F32" s="52"/>
      <c r="G32" s="52"/>
      <c r="H32" s="52"/>
      <c r="I32" s="52"/>
      <c r="J32" s="52"/>
      <c r="K32" s="94"/>
      <c r="L32" s="52"/>
      <c r="M32" s="52"/>
      <c r="N32" s="52"/>
      <c r="O32" s="52"/>
      <c r="P32" s="94"/>
    </row>
    <row r="33" spans="1:16" x14ac:dyDescent="0.25">
      <c r="A33" s="53"/>
      <c r="B33" s="54"/>
      <c r="C33" s="66" t="s">
        <v>538</v>
      </c>
      <c r="D33" s="63"/>
      <c r="E33" s="54"/>
      <c r="F33" s="52"/>
      <c r="G33" s="52"/>
      <c r="H33" s="52"/>
      <c r="I33" s="52"/>
      <c r="J33" s="52"/>
      <c r="K33" s="94"/>
      <c r="L33" s="52"/>
      <c r="M33" s="52"/>
      <c r="N33" s="52"/>
      <c r="O33" s="52"/>
      <c r="P33" s="94"/>
    </row>
    <row r="34" spans="1:16" ht="26.4" x14ac:dyDescent="0.25">
      <c r="A34" s="53">
        <f>A30+1</f>
        <v>16</v>
      </c>
      <c r="B34" s="54"/>
      <c r="C34" s="56" t="s">
        <v>539</v>
      </c>
      <c r="D34" s="63" t="s">
        <v>82</v>
      </c>
      <c r="E34" s="54">
        <v>257</v>
      </c>
      <c r="F34" s="52"/>
      <c r="G34" s="52"/>
      <c r="H34" s="52">
        <f t="shared" si="0"/>
        <v>0</v>
      </c>
      <c r="I34" s="52"/>
      <c r="J34" s="52"/>
      <c r="K34" s="94">
        <f t="shared" ref="K34" si="16">ROUND(SUM(H34:J34),2)</f>
        <v>0</v>
      </c>
      <c r="L34" s="52">
        <f t="shared" ref="L34" si="17">ROUND(E34*F34,2)</f>
        <v>0</v>
      </c>
      <c r="M34" s="52">
        <f t="shared" ref="M34" si="18">ROUND(E34*H34,2)</f>
        <v>0</v>
      </c>
      <c r="N34" s="52">
        <f t="shared" ref="N34" si="19">ROUND(E34*I34,2)</f>
        <v>0</v>
      </c>
      <c r="O34" s="52">
        <f t="shared" ref="O34" si="20">ROUND(E34*J34,2)</f>
        <v>0</v>
      </c>
      <c r="P34" s="94">
        <f t="shared" ref="P34" si="21">ROUND(SUM(M34:O34),2)</f>
        <v>0</v>
      </c>
    </row>
    <row r="35" spans="1:16" ht="15.9" customHeight="1" x14ac:dyDescent="0.25">
      <c r="A35" s="44"/>
      <c r="B35" s="45"/>
      <c r="C35" s="46"/>
      <c r="D35" s="47"/>
      <c r="E35" s="48"/>
      <c r="F35" s="49"/>
      <c r="G35" s="49"/>
      <c r="H35" s="49"/>
      <c r="I35" s="49"/>
      <c r="J35" s="49"/>
      <c r="K35" s="50" t="s">
        <v>45</v>
      </c>
      <c r="L35" s="51">
        <f>SUBTOTAL(9,L12:L34)</f>
        <v>0</v>
      </c>
      <c r="M35" s="51">
        <f t="shared" ref="M35:P35" si="22">SUBTOTAL(9,M12:M34)</f>
        <v>0</v>
      </c>
      <c r="N35" s="51">
        <f t="shared" si="22"/>
        <v>0</v>
      </c>
      <c r="O35" s="51">
        <f t="shared" si="22"/>
        <v>0</v>
      </c>
      <c r="P35" s="95">
        <f t="shared" si="22"/>
        <v>0</v>
      </c>
    </row>
    <row r="39" spans="1:16" x14ac:dyDescent="0.25">
      <c r="C39" s="2" t="str">
        <f>Būvniec.koptāme!B20</f>
        <v xml:space="preserve">Sastādīja:                               </v>
      </c>
    </row>
    <row r="40" spans="1:16" x14ac:dyDescent="0.25">
      <c r="C40" s="2" t="str">
        <f>Būvniec.koptāme!B21</f>
        <v xml:space="preserve">Sertifikāta Nr. </v>
      </c>
    </row>
    <row r="42" spans="1:16" x14ac:dyDescent="0.25">
      <c r="C42" s="2" t="str">
        <f>Būvniec.koptāme!B23</f>
        <v xml:space="preserve">Tāme sastādīta 2023. gada </v>
      </c>
    </row>
    <row r="45" spans="1:16" x14ac:dyDescent="0.25">
      <c r="C45" s="2" t="str">
        <f>Būvniec.koptāme!B26</f>
        <v xml:space="preserve">Pārbaudīja:                              </v>
      </c>
    </row>
    <row r="46" spans="1:16" x14ac:dyDescent="0.25">
      <c r="C46"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P37"/>
  <sheetViews>
    <sheetView topLeftCell="A28" zoomScale="90" zoomScaleNormal="90" zoomScaleSheetLayoutView="100" workbookViewId="0">
      <selection activeCell="F33" sqref="F33"/>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16" x14ac:dyDescent="0.25">
      <c r="A1" s="85" t="s">
        <v>262</v>
      </c>
      <c r="B1" s="85"/>
      <c r="C1" s="85"/>
      <c r="D1" s="85"/>
      <c r="E1" s="85"/>
      <c r="F1" s="85"/>
      <c r="G1" s="85"/>
      <c r="H1" s="85"/>
      <c r="I1" s="85"/>
      <c r="J1" s="85"/>
      <c r="K1" s="85"/>
      <c r="L1" s="85"/>
      <c r="M1" s="85"/>
      <c r="N1" s="85"/>
      <c r="O1" s="85"/>
      <c r="P1" s="85"/>
    </row>
    <row r="2" spans="1:16" x14ac:dyDescent="0.25">
      <c r="A2" s="85" t="s">
        <v>32</v>
      </c>
      <c r="B2" s="85"/>
      <c r="C2" s="85"/>
      <c r="D2" s="85"/>
      <c r="E2" s="85"/>
      <c r="F2" s="85"/>
      <c r="G2" s="85"/>
      <c r="H2" s="85"/>
      <c r="I2" s="85"/>
      <c r="J2" s="85"/>
      <c r="K2" s="85"/>
      <c r="L2" s="85"/>
      <c r="M2" s="85"/>
      <c r="N2" s="85"/>
      <c r="O2" s="85"/>
      <c r="P2" s="85"/>
    </row>
    <row r="4" spans="1:16" x14ac:dyDescent="0.25">
      <c r="A4" s="57" t="s">
        <v>59</v>
      </c>
    </row>
    <row r="5" spans="1:16" x14ac:dyDescent="0.25">
      <c r="A5" s="57" t="s">
        <v>62</v>
      </c>
    </row>
    <row r="6" spans="1:16" x14ac:dyDescent="0.25">
      <c r="A6" s="57" t="s">
        <v>60</v>
      </c>
      <c r="M6" s="1" t="s">
        <v>18</v>
      </c>
      <c r="O6" s="16">
        <f>P26</f>
        <v>0</v>
      </c>
      <c r="P6" s="1" t="s">
        <v>19</v>
      </c>
    </row>
    <row r="7" spans="1:16" x14ac:dyDescent="0.25">
      <c r="A7" s="57" t="s">
        <v>579</v>
      </c>
    </row>
    <row r="8" spans="1:16" x14ac:dyDescent="0.25">
      <c r="A8" s="57" t="s">
        <v>583</v>
      </c>
      <c r="M8" s="1" t="str">
        <f>Būvniec.koptāme!C9</f>
        <v xml:space="preserve">Tāme sastādīta 2023. gada </v>
      </c>
    </row>
    <row r="10" spans="1:16"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16"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16" x14ac:dyDescent="0.25">
      <c r="A12" s="69"/>
      <c r="B12" s="27"/>
      <c r="C12" s="28" t="s">
        <v>123</v>
      </c>
      <c r="D12" s="70"/>
      <c r="E12" s="27"/>
      <c r="F12" s="71"/>
      <c r="G12" s="71"/>
      <c r="H12" s="71"/>
      <c r="I12" s="71"/>
      <c r="J12" s="71"/>
      <c r="K12" s="94"/>
      <c r="L12" s="71"/>
      <c r="M12" s="71"/>
      <c r="N12" s="71"/>
      <c r="O12" s="71"/>
      <c r="P12" s="94"/>
    </row>
    <row r="13" spans="1:16" ht="158.4" x14ac:dyDescent="0.25">
      <c r="A13" s="53">
        <v>1</v>
      </c>
      <c r="B13" s="54"/>
      <c r="C13" s="64" t="s">
        <v>154</v>
      </c>
      <c r="D13" s="63" t="s">
        <v>65</v>
      </c>
      <c r="E13" s="54">
        <v>8</v>
      </c>
      <c r="F13" s="52"/>
      <c r="G13" s="52"/>
      <c r="H13" s="52">
        <f t="shared" ref="H13:H19" si="0">ROUND(F13*G13,2)</f>
        <v>0</v>
      </c>
      <c r="I13" s="52"/>
      <c r="J13" s="52"/>
      <c r="K13" s="94">
        <f t="shared" ref="K13:K19" si="1">ROUND(SUM(H13:J13),2)</f>
        <v>0</v>
      </c>
      <c r="L13" s="52">
        <f t="shared" ref="L13:L19" si="2">ROUND(E13*F13,2)</f>
        <v>0</v>
      </c>
      <c r="M13" s="52">
        <f t="shared" ref="M13:M19" si="3">ROUND(E13*H13,2)</f>
        <v>0</v>
      </c>
      <c r="N13" s="52">
        <f t="shared" ref="N13:N19" si="4">ROUND(E13*I13,2)</f>
        <v>0</v>
      </c>
      <c r="O13" s="52">
        <f t="shared" ref="O13:O19" si="5">ROUND(E13*J13,2)</f>
        <v>0</v>
      </c>
      <c r="P13" s="94">
        <f t="shared" ref="P13:P19" si="6">ROUND(SUM(M13:O13),2)</f>
        <v>0</v>
      </c>
    </row>
    <row r="14" spans="1:16" ht="158.4" x14ac:dyDescent="0.25">
      <c r="A14" s="53">
        <f>A13+1</f>
        <v>2</v>
      </c>
      <c r="B14" s="54"/>
      <c r="C14" s="64" t="s">
        <v>155</v>
      </c>
      <c r="D14" s="63" t="s">
        <v>65</v>
      </c>
      <c r="E14" s="54">
        <v>14</v>
      </c>
      <c r="F14" s="52"/>
      <c r="G14" s="52"/>
      <c r="H14" s="52">
        <f t="shared" si="0"/>
        <v>0</v>
      </c>
      <c r="I14" s="52"/>
      <c r="J14" s="52"/>
      <c r="K14" s="94">
        <f t="shared" si="1"/>
        <v>0</v>
      </c>
      <c r="L14" s="52">
        <f t="shared" si="2"/>
        <v>0</v>
      </c>
      <c r="M14" s="52">
        <f t="shared" si="3"/>
        <v>0</v>
      </c>
      <c r="N14" s="52">
        <f t="shared" si="4"/>
        <v>0</v>
      </c>
      <c r="O14" s="52">
        <f t="shared" si="5"/>
        <v>0</v>
      </c>
      <c r="P14" s="94">
        <f t="shared" si="6"/>
        <v>0</v>
      </c>
    </row>
    <row r="15" spans="1:16" ht="158.4" x14ac:dyDescent="0.25">
      <c r="A15" s="53">
        <f t="shared" ref="A15:A19" si="7">A14+1</f>
        <v>3</v>
      </c>
      <c r="B15" s="54"/>
      <c r="C15" s="64" t="s">
        <v>156</v>
      </c>
      <c r="D15" s="63" t="s">
        <v>65</v>
      </c>
      <c r="E15" s="54">
        <v>1</v>
      </c>
      <c r="F15" s="52"/>
      <c r="G15" s="52"/>
      <c r="H15" s="52">
        <f t="shared" si="0"/>
        <v>0</v>
      </c>
      <c r="I15" s="52"/>
      <c r="J15" s="52"/>
      <c r="K15" s="94">
        <f t="shared" si="1"/>
        <v>0</v>
      </c>
      <c r="L15" s="52">
        <f t="shared" si="2"/>
        <v>0</v>
      </c>
      <c r="M15" s="52">
        <f t="shared" si="3"/>
        <v>0</v>
      </c>
      <c r="N15" s="52">
        <f t="shared" si="4"/>
        <v>0</v>
      </c>
      <c r="O15" s="52">
        <f t="shared" si="5"/>
        <v>0</v>
      </c>
      <c r="P15" s="94">
        <f t="shared" si="6"/>
        <v>0</v>
      </c>
    </row>
    <row r="16" spans="1:16" ht="158.4" x14ac:dyDescent="0.25">
      <c r="A16" s="53">
        <f t="shared" si="7"/>
        <v>4</v>
      </c>
      <c r="B16" s="54"/>
      <c r="C16" s="64" t="s">
        <v>157</v>
      </c>
      <c r="D16" s="63" t="s">
        <v>65</v>
      </c>
      <c r="E16" s="54">
        <v>1</v>
      </c>
      <c r="F16" s="52"/>
      <c r="G16" s="52"/>
      <c r="H16" s="52">
        <f t="shared" si="0"/>
        <v>0</v>
      </c>
      <c r="I16" s="52"/>
      <c r="J16" s="52"/>
      <c r="K16" s="94">
        <f t="shared" si="1"/>
        <v>0</v>
      </c>
      <c r="L16" s="52">
        <f t="shared" si="2"/>
        <v>0</v>
      </c>
      <c r="M16" s="52">
        <f t="shared" si="3"/>
        <v>0</v>
      </c>
      <c r="N16" s="52">
        <f t="shared" si="4"/>
        <v>0</v>
      </c>
      <c r="O16" s="52">
        <f t="shared" si="5"/>
        <v>0</v>
      </c>
      <c r="P16" s="94">
        <f t="shared" si="6"/>
        <v>0</v>
      </c>
    </row>
    <row r="17" spans="1:16" ht="158.4" x14ac:dyDescent="0.25">
      <c r="A17" s="53">
        <f t="shared" si="7"/>
        <v>5</v>
      </c>
      <c r="B17" s="54"/>
      <c r="C17" s="64" t="s">
        <v>216</v>
      </c>
      <c r="D17" s="63" t="s">
        <v>65</v>
      </c>
      <c r="E17" s="54">
        <v>1</v>
      </c>
      <c r="F17" s="52"/>
      <c r="G17" s="52"/>
      <c r="H17" s="52">
        <f t="shared" si="0"/>
        <v>0</v>
      </c>
      <c r="I17" s="52"/>
      <c r="J17" s="52"/>
      <c r="K17" s="94">
        <f t="shared" si="1"/>
        <v>0</v>
      </c>
      <c r="L17" s="52">
        <f t="shared" si="2"/>
        <v>0</v>
      </c>
      <c r="M17" s="52">
        <f t="shared" si="3"/>
        <v>0</v>
      </c>
      <c r="N17" s="52">
        <f t="shared" si="4"/>
        <v>0</v>
      </c>
      <c r="O17" s="52">
        <f t="shared" si="5"/>
        <v>0</v>
      </c>
      <c r="P17" s="94">
        <f t="shared" si="6"/>
        <v>0</v>
      </c>
    </row>
    <row r="18" spans="1:16" ht="26.4" x14ac:dyDescent="0.25">
      <c r="A18" s="53">
        <f t="shared" si="7"/>
        <v>6</v>
      </c>
      <c r="B18" s="54"/>
      <c r="C18" s="56" t="s">
        <v>217</v>
      </c>
      <c r="D18" s="63" t="s">
        <v>66</v>
      </c>
      <c r="E18" s="54">
        <v>42.6</v>
      </c>
      <c r="F18" s="52"/>
      <c r="G18" s="52"/>
      <c r="H18" s="52">
        <f t="shared" si="0"/>
        <v>0</v>
      </c>
      <c r="I18" s="52"/>
      <c r="J18" s="52"/>
      <c r="K18" s="94">
        <f t="shared" si="1"/>
        <v>0</v>
      </c>
      <c r="L18" s="52">
        <f t="shared" si="2"/>
        <v>0</v>
      </c>
      <c r="M18" s="52">
        <f t="shared" si="3"/>
        <v>0</v>
      </c>
      <c r="N18" s="52">
        <f t="shared" si="4"/>
        <v>0</v>
      </c>
      <c r="O18" s="52">
        <f t="shared" si="5"/>
        <v>0</v>
      </c>
      <c r="P18" s="94">
        <f t="shared" si="6"/>
        <v>0</v>
      </c>
    </row>
    <row r="19" spans="1:16" ht="26.4" x14ac:dyDescent="0.25">
      <c r="A19" s="53">
        <f t="shared" si="7"/>
        <v>7</v>
      </c>
      <c r="B19" s="54"/>
      <c r="C19" s="56" t="s">
        <v>153</v>
      </c>
      <c r="D19" s="63" t="s">
        <v>66</v>
      </c>
      <c r="E19" s="54">
        <v>42.6</v>
      </c>
      <c r="F19" s="52"/>
      <c r="G19" s="52"/>
      <c r="H19" s="52">
        <f t="shared" si="0"/>
        <v>0</v>
      </c>
      <c r="I19" s="52"/>
      <c r="J19" s="52"/>
      <c r="K19" s="94">
        <f t="shared" si="1"/>
        <v>0</v>
      </c>
      <c r="L19" s="52">
        <f t="shared" si="2"/>
        <v>0</v>
      </c>
      <c r="M19" s="52">
        <f t="shared" si="3"/>
        <v>0</v>
      </c>
      <c r="N19" s="52">
        <f t="shared" si="4"/>
        <v>0</v>
      </c>
      <c r="O19" s="52">
        <f t="shared" si="5"/>
        <v>0</v>
      </c>
      <c r="P19" s="94">
        <f t="shared" si="6"/>
        <v>0</v>
      </c>
    </row>
    <row r="20" spans="1:16" x14ac:dyDescent="0.25">
      <c r="A20" s="69"/>
      <c r="B20" s="27"/>
      <c r="C20" s="28" t="s">
        <v>121</v>
      </c>
      <c r="D20" s="70"/>
      <c r="E20" s="27"/>
      <c r="F20" s="71"/>
      <c r="G20" s="71"/>
      <c r="H20" s="71"/>
      <c r="I20" s="71"/>
      <c r="J20" s="71"/>
      <c r="K20" s="94"/>
      <c r="L20" s="71"/>
      <c r="M20" s="71"/>
      <c r="N20" s="71"/>
      <c r="O20" s="71"/>
      <c r="P20" s="94"/>
    </row>
    <row r="21" spans="1:16" ht="118.8" x14ac:dyDescent="0.25">
      <c r="A21" s="53">
        <f>A19+1</f>
        <v>8</v>
      </c>
      <c r="B21" s="54"/>
      <c r="C21" s="56" t="s">
        <v>122</v>
      </c>
      <c r="D21" s="63" t="s">
        <v>65</v>
      </c>
      <c r="E21" s="54">
        <v>1</v>
      </c>
      <c r="F21" s="52"/>
      <c r="G21" s="52"/>
      <c r="H21" s="52">
        <f t="shared" ref="H21:H25" si="8">ROUND(F21*G21,2)</f>
        <v>0</v>
      </c>
      <c r="I21" s="52"/>
      <c r="J21" s="52"/>
      <c r="K21" s="94">
        <f t="shared" ref="K21:K25" si="9">ROUND(SUM(H21:J21),2)</f>
        <v>0</v>
      </c>
      <c r="L21" s="52">
        <f t="shared" ref="L21:L25" si="10">ROUND(E21*F21,2)</f>
        <v>0</v>
      </c>
      <c r="M21" s="52">
        <f t="shared" ref="M21:M25" si="11">ROUND(E21*H21,2)</f>
        <v>0</v>
      </c>
      <c r="N21" s="52">
        <f t="shared" ref="N21:N25" si="12">ROUND(E21*I21,2)</f>
        <v>0</v>
      </c>
      <c r="O21" s="52">
        <f t="shared" ref="O21:O25" si="13">ROUND(E21*J21,2)</f>
        <v>0</v>
      </c>
      <c r="P21" s="94">
        <f t="shared" ref="P21:P25" si="14">ROUND(SUM(M21:O21),2)</f>
        <v>0</v>
      </c>
    </row>
    <row r="22" spans="1:16" ht="277.2" x14ac:dyDescent="0.25">
      <c r="A22" s="53">
        <f>A21+1</f>
        <v>9</v>
      </c>
      <c r="B22" s="54"/>
      <c r="C22" s="56" t="s">
        <v>540</v>
      </c>
      <c r="D22" s="63" t="s">
        <v>65</v>
      </c>
      <c r="E22" s="54">
        <v>1</v>
      </c>
      <c r="F22" s="52"/>
      <c r="G22" s="52"/>
      <c r="H22" s="52">
        <f t="shared" si="8"/>
        <v>0</v>
      </c>
      <c r="I22" s="52"/>
      <c r="J22" s="52"/>
      <c r="K22" s="94">
        <f t="shared" si="9"/>
        <v>0</v>
      </c>
      <c r="L22" s="52">
        <f t="shared" si="10"/>
        <v>0</v>
      </c>
      <c r="M22" s="52">
        <f t="shared" si="11"/>
        <v>0</v>
      </c>
      <c r="N22" s="52">
        <f t="shared" si="12"/>
        <v>0</v>
      </c>
      <c r="O22" s="52">
        <f t="shared" si="13"/>
        <v>0</v>
      </c>
      <c r="P22" s="94">
        <f t="shared" si="14"/>
        <v>0</v>
      </c>
    </row>
    <row r="23" spans="1:16" ht="118.8" x14ac:dyDescent="0.25">
      <c r="A23" s="53">
        <f t="shared" ref="A23:A25" si="15">A22+1</f>
        <v>10</v>
      </c>
      <c r="B23" s="54"/>
      <c r="C23" s="56" t="s">
        <v>541</v>
      </c>
      <c r="D23" s="63" t="s">
        <v>65</v>
      </c>
      <c r="E23" s="54">
        <v>1</v>
      </c>
      <c r="F23" s="52"/>
      <c r="G23" s="52"/>
      <c r="H23" s="52">
        <f t="shared" si="8"/>
        <v>0</v>
      </c>
      <c r="I23" s="52"/>
      <c r="J23" s="52"/>
      <c r="K23" s="94">
        <f t="shared" si="9"/>
        <v>0</v>
      </c>
      <c r="L23" s="52">
        <f t="shared" si="10"/>
        <v>0</v>
      </c>
      <c r="M23" s="52">
        <f t="shared" si="11"/>
        <v>0</v>
      </c>
      <c r="N23" s="52">
        <f t="shared" si="12"/>
        <v>0</v>
      </c>
      <c r="O23" s="52">
        <f t="shared" si="13"/>
        <v>0</v>
      </c>
      <c r="P23" s="94">
        <f t="shared" si="14"/>
        <v>0</v>
      </c>
    </row>
    <row r="24" spans="1:16" ht="277.2" x14ac:dyDescent="0.25">
      <c r="A24" s="53">
        <f t="shared" si="15"/>
        <v>11</v>
      </c>
      <c r="B24" s="54"/>
      <c r="C24" s="56" t="s">
        <v>542</v>
      </c>
      <c r="D24" s="63" t="s">
        <v>65</v>
      </c>
      <c r="E24" s="54">
        <v>3</v>
      </c>
      <c r="F24" s="52"/>
      <c r="G24" s="52"/>
      <c r="H24" s="52">
        <f t="shared" si="8"/>
        <v>0</v>
      </c>
      <c r="I24" s="52"/>
      <c r="J24" s="52"/>
      <c r="K24" s="94">
        <f t="shared" si="9"/>
        <v>0</v>
      </c>
      <c r="L24" s="52">
        <f t="shared" si="10"/>
        <v>0</v>
      </c>
      <c r="M24" s="52">
        <f t="shared" si="11"/>
        <v>0</v>
      </c>
      <c r="N24" s="52">
        <f t="shared" si="12"/>
        <v>0</v>
      </c>
      <c r="O24" s="52">
        <f t="shared" si="13"/>
        <v>0</v>
      </c>
      <c r="P24" s="94">
        <f t="shared" si="14"/>
        <v>0</v>
      </c>
    </row>
    <row r="25" spans="1:16" ht="211.2" x14ac:dyDescent="0.25">
      <c r="A25" s="53">
        <f t="shared" si="15"/>
        <v>12</v>
      </c>
      <c r="B25" s="54"/>
      <c r="C25" s="56" t="s">
        <v>543</v>
      </c>
      <c r="D25" s="63" t="s">
        <v>65</v>
      </c>
      <c r="E25" s="54">
        <v>1</v>
      </c>
      <c r="F25" s="52"/>
      <c r="G25" s="52"/>
      <c r="H25" s="52">
        <f t="shared" si="8"/>
        <v>0</v>
      </c>
      <c r="I25" s="52"/>
      <c r="J25" s="52"/>
      <c r="K25" s="94">
        <f t="shared" si="9"/>
        <v>0</v>
      </c>
      <c r="L25" s="52">
        <f t="shared" si="10"/>
        <v>0</v>
      </c>
      <c r="M25" s="52">
        <f t="shared" si="11"/>
        <v>0</v>
      </c>
      <c r="N25" s="52">
        <f t="shared" si="12"/>
        <v>0</v>
      </c>
      <c r="O25" s="52">
        <f t="shared" si="13"/>
        <v>0</v>
      </c>
      <c r="P25" s="94">
        <f t="shared" si="14"/>
        <v>0</v>
      </c>
    </row>
    <row r="26" spans="1:16" ht="15.9" customHeight="1" x14ac:dyDescent="0.25">
      <c r="A26" s="44"/>
      <c r="B26" s="45"/>
      <c r="C26" s="46"/>
      <c r="D26" s="47"/>
      <c r="E26" s="48"/>
      <c r="F26" s="49"/>
      <c r="G26" s="49"/>
      <c r="H26" s="49"/>
      <c r="I26" s="49"/>
      <c r="J26" s="49"/>
      <c r="K26" s="50" t="s">
        <v>45</v>
      </c>
      <c r="L26" s="51">
        <f>SUBTOTAL(9,L12:L25)</f>
        <v>0</v>
      </c>
      <c r="M26" s="51">
        <f t="shared" ref="M26:P26" si="16">SUBTOTAL(9,M12:M25)</f>
        <v>0</v>
      </c>
      <c r="N26" s="51">
        <f t="shared" si="16"/>
        <v>0</v>
      </c>
      <c r="O26" s="51">
        <f t="shared" si="16"/>
        <v>0</v>
      </c>
      <c r="P26" s="95">
        <f t="shared" si="16"/>
        <v>0</v>
      </c>
    </row>
    <row r="30" spans="1:16" x14ac:dyDescent="0.25">
      <c r="C30" s="2" t="str">
        <f>Būvniec.koptāme!B20</f>
        <v xml:space="preserve">Sastādīja:                               </v>
      </c>
    </row>
    <row r="31" spans="1:16" x14ac:dyDescent="0.25">
      <c r="C31" s="2" t="str">
        <f>Būvniec.koptāme!B21</f>
        <v xml:space="preserve">Sertifikāta Nr. </v>
      </c>
    </row>
    <row r="33" spans="3:3" x14ac:dyDescent="0.25">
      <c r="C33" s="2" t="str">
        <f>Būvniec.koptāme!B23</f>
        <v xml:space="preserve">Tāme sastādīta 2023. gada </v>
      </c>
    </row>
    <row r="36" spans="3:3" x14ac:dyDescent="0.25">
      <c r="C36" s="2" t="str">
        <f>Būvniec.koptāme!B26</f>
        <v xml:space="preserve">Pārbaudīja:                              </v>
      </c>
    </row>
    <row r="37" spans="3:3" x14ac:dyDescent="0.25">
      <c r="C37"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W36"/>
  <sheetViews>
    <sheetView topLeftCell="A16" zoomScale="90" zoomScaleNormal="90" zoomScaleSheetLayoutView="100" workbookViewId="0">
      <selection activeCell="E7" sqref="E7"/>
    </sheetView>
  </sheetViews>
  <sheetFormatPr defaultColWidth="9.109375" defaultRowHeight="13.2" x14ac:dyDescent="0.25"/>
  <cols>
    <col min="1" max="1" width="5" style="2" customWidth="1"/>
    <col min="2" max="2" width="7.5546875" style="2" customWidth="1"/>
    <col min="3" max="3" width="45.109375" style="2" customWidth="1"/>
    <col min="4" max="4" width="6.44140625" style="2" customWidth="1"/>
    <col min="5" max="5" width="8.109375" style="2" customWidth="1"/>
    <col min="6" max="6" width="7.33203125" style="2" customWidth="1"/>
    <col min="7" max="7" width="7" style="2" customWidth="1"/>
    <col min="8" max="8" width="8.88671875" style="2" customWidth="1"/>
    <col min="9" max="9" width="9.33203125" style="2" customWidth="1"/>
    <col min="10" max="10" width="7.88671875" style="2" customWidth="1"/>
    <col min="11" max="11" width="9.33203125" style="2" customWidth="1"/>
    <col min="12" max="12" width="8.44140625" style="2" customWidth="1"/>
    <col min="13" max="13" width="9.6640625" style="2" customWidth="1"/>
    <col min="14" max="14" width="11.44140625" style="2" customWidth="1"/>
    <col min="15" max="15" width="11.88671875" style="2" customWidth="1"/>
    <col min="16" max="16" width="11.109375" style="2" customWidth="1"/>
    <col min="17" max="16384" width="9.109375" style="2"/>
  </cols>
  <sheetData>
    <row r="1" spans="1:23" x14ac:dyDescent="0.25">
      <c r="A1" s="85" t="s">
        <v>263</v>
      </c>
      <c r="B1" s="85"/>
      <c r="C1" s="85"/>
      <c r="D1" s="85"/>
      <c r="E1" s="85"/>
      <c r="F1" s="85"/>
      <c r="G1" s="85"/>
      <c r="H1" s="85"/>
      <c r="I1" s="85"/>
      <c r="J1" s="85"/>
      <c r="K1" s="85"/>
      <c r="L1" s="85"/>
      <c r="M1" s="85"/>
      <c r="N1" s="85"/>
      <c r="O1" s="85"/>
      <c r="P1" s="85"/>
    </row>
    <row r="2" spans="1:23" x14ac:dyDescent="0.25">
      <c r="A2" s="85" t="s">
        <v>226</v>
      </c>
      <c r="B2" s="85"/>
      <c r="C2" s="85"/>
      <c r="D2" s="85"/>
      <c r="E2" s="85"/>
      <c r="F2" s="85"/>
      <c r="G2" s="85"/>
      <c r="H2" s="85"/>
      <c r="I2" s="85"/>
      <c r="J2" s="85"/>
      <c r="K2" s="85"/>
      <c r="L2" s="85"/>
      <c r="M2" s="85"/>
      <c r="N2" s="85"/>
      <c r="O2" s="85"/>
      <c r="P2" s="85"/>
    </row>
    <row r="4" spans="1:23" x14ac:dyDescent="0.25">
      <c r="A4" s="57" t="s">
        <v>59</v>
      </c>
    </row>
    <row r="5" spans="1:23" x14ac:dyDescent="0.25">
      <c r="A5" s="57" t="s">
        <v>62</v>
      </c>
    </row>
    <row r="6" spans="1:23" x14ac:dyDescent="0.25">
      <c r="A6" s="57" t="s">
        <v>60</v>
      </c>
      <c r="M6" s="1" t="s">
        <v>18</v>
      </c>
      <c r="O6" s="16">
        <f>P25</f>
        <v>0</v>
      </c>
      <c r="P6" s="1" t="s">
        <v>19</v>
      </c>
    </row>
    <row r="7" spans="1:23" x14ac:dyDescent="0.25">
      <c r="A7" s="57" t="s">
        <v>579</v>
      </c>
    </row>
    <row r="8" spans="1:23" x14ac:dyDescent="0.25">
      <c r="A8" s="57" t="s">
        <v>583</v>
      </c>
      <c r="M8" s="1" t="str">
        <f>Būvniec.koptāme!C9</f>
        <v xml:space="preserve">Tāme sastādīta 2023. gada </v>
      </c>
    </row>
    <row r="10" spans="1:23" ht="13.5" customHeight="1" x14ac:dyDescent="0.25">
      <c r="A10" s="93" t="s">
        <v>0</v>
      </c>
      <c r="B10" s="93" t="s">
        <v>20</v>
      </c>
      <c r="C10" s="86" t="s">
        <v>21</v>
      </c>
      <c r="D10" s="93" t="s">
        <v>22</v>
      </c>
      <c r="E10" s="93" t="s">
        <v>23</v>
      </c>
      <c r="F10" s="86" t="s">
        <v>24</v>
      </c>
      <c r="G10" s="86"/>
      <c r="H10" s="86"/>
      <c r="I10" s="86"/>
      <c r="J10" s="86"/>
      <c r="K10" s="86"/>
      <c r="L10" s="86" t="s">
        <v>25</v>
      </c>
      <c r="M10" s="86"/>
      <c r="N10" s="86"/>
      <c r="O10" s="86"/>
      <c r="P10" s="86"/>
    </row>
    <row r="11" spans="1:23" ht="81" customHeight="1" x14ac:dyDescent="0.25">
      <c r="A11" s="93"/>
      <c r="B11" s="93"/>
      <c r="C11" s="86"/>
      <c r="D11" s="93"/>
      <c r="E11" s="93"/>
      <c r="F11" s="43" t="s">
        <v>26</v>
      </c>
      <c r="G11" s="43" t="s">
        <v>27</v>
      </c>
      <c r="H11" s="43" t="s">
        <v>13</v>
      </c>
      <c r="I11" s="43" t="s">
        <v>14</v>
      </c>
      <c r="J11" s="43" t="s">
        <v>15</v>
      </c>
      <c r="K11" s="43" t="s">
        <v>28</v>
      </c>
      <c r="L11" s="43" t="s">
        <v>29</v>
      </c>
      <c r="M11" s="43" t="s">
        <v>13</v>
      </c>
      <c r="N11" s="43" t="s">
        <v>14</v>
      </c>
      <c r="O11" s="43" t="s">
        <v>15</v>
      </c>
      <c r="P11" s="43" t="s">
        <v>30</v>
      </c>
    </row>
    <row r="12" spans="1:23" x14ac:dyDescent="0.25">
      <c r="A12" s="53"/>
      <c r="B12" s="54"/>
      <c r="C12" s="55" t="s">
        <v>227</v>
      </c>
      <c r="D12" s="63"/>
      <c r="E12" s="54"/>
      <c r="F12" s="52"/>
      <c r="G12" s="52"/>
      <c r="H12" s="52"/>
      <c r="I12" s="52"/>
      <c r="J12" s="52"/>
      <c r="K12" s="94"/>
      <c r="L12" s="52"/>
      <c r="M12" s="52"/>
      <c r="N12" s="52"/>
      <c r="O12" s="52"/>
      <c r="P12" s="94"/>
    </row>
    <row r="13" spans="1:23" ht="12.75" customHeight="1" x14ac:dyDescent="0.25">
      <c r="A13" s="53">
        <v>1</v>
      </c>
      <c r="B13" s="54"/>
      <c r="C13" s="56" t="s">
        <v>228</v>
      </c>
      <c r="D13" s="63" t="s">
        <v>82</v>
      </c>
      <c r="E13" s="54">
        <v>1194.0999999999999</v>
      </c>
      <c r="F13" s="52"/>
      <c r="G13" s="52"/>
      <c r="H13" s="52">
        <f t="shared" ref="H13:H14" si="0">ROUND(F13*G13,2)</f>
        <v>0</v>
      </c>
      <c r="I13" s="52"/>
      <c r="J13" s="52"/>
      <c r="K13" s="94">
        <f t="shared" ref="K13:K14" si="1">ROUND(SUM(H13:J13),2)</f>
        <v>0</v>
      </c>
      <c r="L13" s="52">
        <f t="shared" ref="L13:L14" si="2">ROUND(E13*F13,2)</f>
        <v>0</v>
      </c>
      <c r="M13" s="52">
        <f t="shared" ref="M13:M14" si="3">ROUND(E13*H13,2)</f>
        <v>0</v>
      </c>
      <c r="N13" s="52">
        <f t="shared" ref="N13:N14" si="4">ROUND(E13*I13,2)</f>
        <v>0</v>
      </c>
      <c r="O13" s="52">
        <f t="shared" ref="O13:O14" si="5">ROUND(E13*J13,2)</f>
        <v>0</v>
      </c>
      <c r="P13" s="94">
        <f t="shared" ref="P13:P14" si="6">ROUND(SUM(M13:O13),2)</f>
        <v>0</v>
      </c>
      <c r="R13" s="78"/>
      <c r="S13" s="78"/>
      <c r="T13" s="78"/>
      <c r="U13" s="78"/>
      <c r="V13" s="78"/>
      <c r="W13" s="78"/>
    </row>
    <row r="14" spans="1:23" x14ac:dyDescent="0.25">
      <c r="A14" s="53">
        <f>A13+1</f>
        <v>2</v>
      </c>
      <c r="B14" s="54"/>
      <c r="C14" s="56" t="s">
        <v>229</v>
      </c>
      <c r="D14" s="63" t="s">
        <v>82</v>
      </c>
      <c r="E14" s="54">
        <v>1194.0999999999999</v>
      </c>
      <c r="F14" s="52"/>
      <c r="G14" s="52"/>
      <c r="H14" s="52">
        <f t="shared" si="0"/>
        <v>0</v>
      </c>
      <c r="I14" s="52"/>
      <c r="J14" s="52"/>
      <c r="K14" s="94">
        <f t="shared" si="1"/>
        <v>0</v>
      </c>
      <c r="L14" s="52">
        <f t="shared" si="2"/>
        <v>0</v>
      </c>
      <c r="M14" s="52">
        <f t="shared" si="3"/>
        <v>0</v>
      </c>
      <c r="N14" s="52">
        <f t="shared" si="4"/>
        <v>0</v>
      </c>
      <c r="O14" s="52">
        <f t="shared" si="5"/>
        <v>0</v>
      </c>
      <c r="P14" s="94">
        <f t="shared" si="6"/>
        <v>0</v>
      </c>
      <c r="R14" s="76"/>
      <c r="S14" s="76"/>
      <c r="T14" s="76"/>
      <c r="U14" s="76"/>
      <c r="V14" s="76"/>
      <c r="W14" s="76"/>
    </row>
    <row r="15" spans="1:23" ht="66" x14ac:dyDescent="0.25">
      <c r="A15" s="53">
        <f t="shared" ref="A15:A17" si="7">A14+1</f>
        <v>3</v>
      </c>
      <c r="B15" s="54"/>
      <c r="C15" s="56" t="s">
        <v>275</v>
      </c>
      <c r="D15" s="63" t="s">
        <v>82</v>
      </c>
      <c r="E15" s="54">
        <v>420.2</v>
      </c>
      <c r="F15" s="52"/>
      <c r="G15" s="52"/>
      <c r="H15" s="52">
        <f t="shared" ref="H15:H22" si="8">ROUND(F15*G15,2)</f>
        <v>0</v>
      </c>
      <c r="I15" s="52"/>
      <c r="J15" s="52"/>
      <c r="K15" s="94">
        <f t="shared" ref="K15:K22" si="9">ROUND(SUM(H15:J15),2)</f>
        <v>0</v>
      </c>
      <c r="L15" s="52">
        <f t="shared" ref="L15:L22" si="10">ROUND(E15*F15,2)</f>
        <v>0</v>
      </c>
      <c r="M15" s="52">
        <f t="shared" ref="M15:M22" si="11">ROUND(E15*H15,2)</f>
        <v>0</v>
      </c>
      <c r="N15" s="52">
        <f t="shared" ref="N15:N22" si="12">ROUND(E15*I15,2)</f>
        <v>0</v>
      </c>
      <c r="O15" s="52">
        <f t="shared" ref="O15:O22" si="13">ROUND(E15*J15,2)</f>
        <v>0</v>
      </c>
      <c r="P15" s="94">
        <f t="shared" ref="P15:P22" si="14">ROUND(SUM(M15:O15),2)</f>
        <v>0</v>
      </c>
    </row>
    <row r="16" spans="1:23" ht="66" x14ac:dyDescent="0.25">
      <c r="A16" s="53">
        <f t="shared" si="7"/>
        <v>4</v>
      </c>
      <c r="B16" s="54"/>
      <c r="C16" s="56" t="s">
        <v>276</v>
      </c>
      <c r="D16" s="63" t="s">
        <v>82</v>
      </c>
      <c r="E16" s="54">
        <v>154.6</v>
      </c>
      <c r="F16" s="52"/>
      <c r="G16" s="52"/>
      <c r="H16" s="52">
        <f t="shared" ref="H16:H17" si="15">ROUND(F16*G16,2)</f>
        <v>0</v>
      </c>
      <c r="I16" s="52"/>
      <c r="J16" s="52"/>
      <c r="K16" s="94">
        <f t="shared" ref="K16:K17" si="16">ROUND(SUM(H16:J16),2)</f>
        <v>0</v>
      </c>
      <c r="L16" s="52">
        <f t="shared" ref="L16" si="17">ROUND(E16*F16,2)</f>
        <v>0</v>
      </c>
      <c r="M16" s="52">
        <f t="shared" ref="M16" si="18">ROUND(E16*H16,2)</f>
        <v>0</v>
      </c>
      <c r="N16" s="52">
        <f t="shared" ref="N16" si="19">ROUND(E16*I16,2)</f>
        <v>0</v>
      </c>
      <c r="O16" s="52">
        <f t="shared" ref="O16" si="20">ROUND(E16*J16,2)</f>
        <v>0</v>
      </c>
      <c r="P16" s="94">
        <f t="shared" ref="P16" si="21">ROUND(SUM(M16:O16),2)</f>
        <v>0</v>
      </c>
    </row>
    <row r="17" spans="1:16" ht="66" x14ac:dyDescent="0.25">
      <c r="A17" s="53">
        <f t="shared" si="7"/>
        <v>5</v>
      </c>
      <c r="B17" s="54"/>
      <c r="C17" s="56" t="s">
        <v>277</v>
      </c>
      <c r="D17" s="63" t="s">
        <v>82</v>
      </c>
      <c r="E17" s="54">
        <v>619.29999999999995</v>
      </c>
      <c r="F17" s="52"/>
      <c r="G17" s="52"/>
      <c r="H17" s="52">
        <f t="shared" si="15"/>
        <v>0</v>
      </c>
      <c r="I17" s="52"/>
      <c r="J17" s="52"/>
      <c r="K17" s="94">
        <f t="shared" si="16"/>
        <v>0</v>
      </c>
      <c r="L17" s="52">
        <f t="shared" ref="L17" si="22">ROUND(E17*F17,2)</f>
        <v>0</v>
      </c>
      <c r="M17" s="52">
        <f t="shared" ref="M17" si="23">ROUND(E17*H17,2)</f>
        <v>0</v>
      </c>
      <c r="N17" s="52">
        <f t="shared" ref="N17" si="24">ROUND(E17*I17,2)</f>
        <v>0</v>
      </c>
      <c r="O17" s="52">
        <f t="shared" ref="O17" si="25">ROUND(E17*J17,2)</f>
        <v>0</v>
      </c>
      <c r="P17" s="94">
        <f t="shared" ref="P17" si="26">ROUND(SUM(M17:O17),2)</f>
        <v>0</v>
      </c>
    </row>
    <row r="18" spans="1:16" x14ac:dyDescent="0.25">
      <c r="A18" s="53">
        <f>A17+1</f>
        <v>6</v>
      </c>
      <c r="B18" s="54"/>
      <c r="C18" s="56" t="s">
        <v>230</v>
      </c>
      <c r="D18" s="63" t="s">
        <v>66</v>
      </c>
      <c r="E18" s="54">
        <v>214.4</v>
      </c>
      <c r="F18" s="52"/>
      <c r="G18" s="52"/>
      <c r="H18" s="52">
        <f t="shared" si="8"/>
        <v>0</v>
      </c>
      <c r="I18" s="52"/>
      <c r="J18" s="52"/>
      <c r="K18" s="94">
        <f t="shared" si="9"/>
        <v>0</v>
      </c>
      <c r="L18" s="52">
        <f t="shared" si="10"/>
        <v>0</v>
      </c>
      <c r="M18" s="52">
        <f t="shared" si="11"/>
        <v>0</v>
      </c>
      <c r="N18" s="52">
        <f t="shared" si="12"/>
        <v>0</v>
      </c>
      <c r="O18" s="52">
        <f t="shared" si="13"/>
        <v>0</v>
      </c>
      <c r="P18" s="94">
        <f t="shared" si="14"/>
        <v>0</v>
      </c>
    </row>
    <row r="19" spans="1:16" x14ac:dyDescent="0.25">
      <c r="A19" s="53"/>
      <c r="B19" s="54"/>
      <c r="C19" s="55" t="s">
        <v>231</v>
      </c>
      <c r="D19" s="63"/>
      <c r="E19" s="54"/>
      <c r="F19" s="52"/>
      <c r="G19" s="52"/>
      <c r="H19" s="52"/>
      <c r="I19" s="52"/>
      <c r="J19" s="52"/>
      <c r="K19" s="94"/>
      <c r="L19" s="52"/>
      <c r="M19" s="52"/>
      <c r="N19" s="52"/>
      <c r="O19" s="52"/>
      <c r="P19" s="94"/>
    </row>
    <row r="20" spans="1:16" ht="39.6" x14ac:dyDescent="0.25">
      <c r="A20" s="53">
        <f>A18+1</f>
        <v>7</v>
      </c>
      <c r="B20" s="54"/>
      <c r="C20" s="56" t="s">
        <v>282</v>
      </c>
      <c r="D20" s="63" t="s">
        <v>82</v>
      </c>
      <c r="E20" s="54">
        <v>249.2</v>
      </c>
      <c r="F20" s="52"/>
      <c r="G20" s="52"/>
      <c r="H20" s="52">
        <f t="shared" si="8"/>
        <v>0</v>
      </c>
      <c r="I20" s="52"/>
      <c r="J20" s="52"/>
      <c r="K20" s="94">
        <f t="shared" si="9"/>
        <v>0</v>
      </c>
      <c r="L20" s="52">
        <f t="shared" si="10"/>
        <v>0</v>
      </c>
      <c r="M20" s="52">
        <f t="shared" si="11"/>
        <v>0</v>
      </c>
      <c r="N20" s="52">
        <f t="shared" si="12"/>
        <v>0</v>
      </c>
      <c r="O20" s="52">
        <f t="shared" si="13"/>
        <v>0</v>
      </c>
      <c r="P20" s="94">
        <f t="shared" si="14"/>
        <v>0</v>
      </c>
    </row>
    <row r="21" spans="1:16" x14ac:dyDescent="0.25">
      <c r="A21" s="53">
        <f t="shared" ref="A21:A22" si="27">A20+1</f>
        <v>8</v>
      </c>
      <c r="B21" s="54"/>
      <c r="C21" s="56" t="s">
        <v>280</v>
      </c>
      <c r="D21" s="63" t="s">
        <v>66</v>
      </c>
      <c r="E21" s="54">
        <v>132.30000000000001</v>
      </c>
      <c r="F21" s="52"/>
      <c r="G21" s="52"/>
      <c r="H21" s="52">
        <f t="shared" si="8"/>
        <v>0</v>
      </c>
      <c r="I21" s="52"/>
      <c r="J21" s="52"/>
      <c r="K21" s="94">
        <f t="shared" si="9"/>
        <v>0</v>
      </c>
      <c r="L21" s="52">
        <f t="shared" si="10"/>
        <v>0</v>
      </c>
      <c r="M21" s="52">
        <f t="shared" si="11"/>
        <v>0</v>
      </c>
      <c r="N21" s="52">
        <f t="shared" si="12"/>
        <v>0</v>
      </c>
      <c r="O21" s="52">
        <f t="shared" si="13"/>
        <v>0</v>
      </c>
      <c r="P21" s="94">
        <f t="shared" si="14"/>
        <v>0</v>
      </c>
    </row>
    <row r="22" spans="1:16" x14ac:dyDescent="0.25">
      <c r="A22" s="53">
        <f t="shared" si="27"/>
        <v>9</v>
      </c>
      <c r="B22" s="54"/>
      <c r="C22" s="56" t="s">
        <v>279</v>
      </c>
      <c r="D22" s="63" t="s">
        <v>82</v>
      </c>
      <c r="E22" s="54">
        <v>211.7</v>
      </c>
      <c r="F22" s="52"/>
      <c r="G22" s="52"/>
      <c r="H22" s="52">
        <f t="shared" si="8"/>
        <v>0</v>
      </c>
      <c r="I22" s="52"/>
      <c r="J22" s="52"/>
      <c r="K22" s="94">
        <f t="shared" si="9"/>
        <v>0</v>
      </c>
      <c r="L22" s="52">
        <f t="shared" si="10"/>
        <v>0</v>
      </c>
      <c r="M22" s="52">
        <f t="shared" si="11"/>
        <v>0</v>
      </c>
      <c r="N22" s="52">
        <f t="shared" si="12"/>
        <v>0</v>
      </c>
      <c r="O22" s="52">
        <f t="shared" si="13"/>
        <v>0</v>
      </c>
      <c r="P22" s="94">
        <f t="shared" si="14"/>
        <v>0</v>
      </c>
    </row>
    <row r="23" spans="1:16" x14ac:dyDescent="0.25">
      <c r="A23" s="53"/>
      <c r="B23" s="54"/>
      <c r="C23" s="55" t="s">
        <v>278</v>
      </c>
      <c r="D23" s="63"/>
      <c r="E23" s="54"/>
      <c r="F23" s="52"/>
      <c r="G23" s="52"/>
      <c r="H23" s="52"/>
      <c r="I23" s="52"/>
      <c r="J23" s="52"/>
      <c r="K23" s="94"/>
      <c r="L23" s="52"/>
      <c r="M23" s="52"/>
      <c r="N23" s="52"/>
      <c r="O23" s="52"/>
      <c r="P23" s="94"/>
    </row>
    <row r="24" spans="1:16" ht="26.4" x14ac:dyDescent="0.25">
      <c r="A24" s="53">
        <f>A22+1</f>
        <v>10</v>
      </c>
      <c r="B24" s="54"/>
      <c r="C24" s="56" t="s">
        <v>281</v>
      </c>
      <c r="D24" s="63" t="s">
        <v>82</v>
      </c>
      <c r="E24" s="54">
        <v>550.4</v>
      </c>
      <c r="F24" s="52"/>
      <c r="G24" s="52"/>
      <c r="H24" s="52">
        <f t="shared" ref="H24" si="28">ROUND(F24*G24,2)</f>
        <v>0</v>
      </c>
      <c r="I24" s="52"/>
      <c r="J24" s="52"/>
      <c r="K24" s="94">
        <f t="shared" ref="K24" si="29">ROUND(SUM(H24:J24),2)</f>
        <v>0</v>
      </c>
      <c r="L24" s="52">
        <f t="shared" ref="L24" si="30">ROUND(E24*F24,2)</f>
        <v>0</v>
      </c>
      <c r="M24" s="52">
        <f t="shared" ref="M24" si="31">ROUND(E24*H24,2)</f>
        <v>0</v>
      </c>
      <c r="N24" s="52">
        <f t="shared" ref="N24" si="32">ROUND(E24*I24,2)</f>
        <v>0</v>
      </c>
      <c r="O24" s="52">
        <f t="shared" ref="O24" si="33">ROUND(E24*J24,2)</f>
        <v>0</v>
      </c>
      <c r="P24" s="94">
        <f t="shared" ref="P24" si="34">ROUND(SUM(M24:O24),2)</f>
        <v>0</v>
      </c>
    </row>
    <row r="25" spans="1:16" ht="15.9" customHeight="1" x14ac:dyDescent="0.25">
      <c r="A25" s="44"/>
      <c r="B25" s="45"/>
      <c r="C25" s="46"/>
      <c r="D25" s="47"/>
      <c r="E25" s="48"/>
      <c r="F25" s="49"/>
      <c r="G25" s="49"/>
      <c r="H25" s="49"/>
      <c r="I25" s="49"/>
      <c r="J25" s="49"/>
      <c r="K25" s="50" t="s">
        <v>45</v>
      </c>
      <c r="L25" s="51">
        <f>SUBTOTAL(9,L12:L24)</f>
        <v>0</v>
      </c>
      <c r="M25" s="51">
        <f t="shared" ref="M25:P25" si="35">SUBTOTAL(9,M12:M24)</f>
        <v>0</v>
      </c>
      <c r="N25" s="51">
        <f t="shared" si="35"/>
        <v>0</v>
      </c>
      <c r="O25" s="51">
        <f t="shared" si="35"/>
        <v>0</v>
      </c>
      <c r="P25" s="95">
        <f t="shared" si="35"/>
        <v>0</v>
      </c>
    </row>
    <row r="29" spans="1:16" x14ac:dyDescent="0.25">
      <c r="C29" s="2" t="str">
        <f>Būvniec.koptāme!B20</f>
        <v xml:space="preserve">Sastādīja:                               </v>
      </c>
    </row>
    <row r="30" spans="1:16" x14ac:dyDescent="0.25">
      <c r="C30" s="2" t="str">
        <f>Būvniec.koptāme!B21</f>
        <v xml:space="preserve">Sertifikāta Nr. </v>
      </c>
    </row>
    <row r="32" spans="1:16" x14ac:dyDescent="0.25">
      <c r="C32" s="2" t="str">
        <f>Būvniec.koptāme!B23</f>
        <v xml:space="preserve">Tāme sastādīta 2023. gada </v>
      </c>
    </row>
    <row r="35" spans="3:3" x14ac:dyDescent="0.25">
      <c r="C35" s="2" t="str">
        <f>Būvniec.koptāme!B26</f>
        <v xml:space="preserve">Pārbaudīja:                              </v>
      </c>
    </row>
    <row r="36" spans="3:3" x14ac:dyDescent="0.25">
      <c r="C36" s="2" t="str">
        <f>Būvniec.koptāme!B27</f>
        <v>Sertifikāta Nr.</v>
      </c>
    </row>
  </sheetData>
  <mergeCells count="9">
    <mergeCell ref="A1:P1"/>
    <mergeCell ref="A2:P2"/>
    <mergeCell ref="A10:A11"/>
    <mergeCell ref="B10:B11"/>
    <mergeCell ref="C10:C11"/>
    <mergeCell ref="D10:D11"/>
    <mergeCell ref="E10:E11"/>
    <mergeCell ref="F10:K10"/>
    <mergeCell ref="L10:P10"/>
  </mergeCells>
  <printOptions horizontalCentered="1"/>
  <pageMargins left="0.47244094488188981" right="0.23622047244094491" top="0.78740157480314965" bottom="0.39370078740157483" header="0.19685039370078741" footer="0.19685039370078741"/>
  <pageSetup paperSize="9"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47fc856-ca74-49ca-a842-ce1781fe50f8">
      <Terms xmlns="http://schemas.microsoft.com/office/infopath/2007/PartnerControls"/>
    </lcf76f155ced4ddcb4097134ff3c332f>
    <TaxCatchAll xmlns="062d667f-82ca-42bb-a71c-fef24577d0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DCCF4E32DBD241885E8F625C7DB6D0" ma:contentTypeVersion="15" ma:contentTypeDescription="Create a new document." ma:contentTypeScope="" ma:versionID="7caf94101d38ca68f0b2239d760bcfd6">
  <xsd:schema xmlns:xsd="http://www.w3.org/2001/XMLSchema" xmlns:xs="http://www.w3.org/2001/XMLSchema" xmlns:p="http://schemas.microsoft.com/office/2006/metadata/properties" xmlns:ns2="e47fc856-ca74-49ca-a842-ce1781fe50f8" xmlns:ns3="062d667f-82ca-42bb-a71c-fef24577d002" targetNamespace="http://schemas.microsoft.com/office/2006/metadata/properties" ma:root="true" ma:fieldsID="39583cfcfbd138f8fcab5a31c3755199" ns2:_="" ns3:_="">
    <xsd:import namespace="e47fc856-ca74-49ca-a842-ce1781fe50f8"/>
    <xsd:import namespace="062d667f-82ca-42bb-a71c-fef24577d0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7fc856-ca74-49ca-a842-ce1781fe50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2d667f-82ca-42bb-a71c-fef24577d0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433f175-76e8-4120-bf32-30b5d11b9008}" ma:internalName="TaxCatchAll" ma:showField="CatchAllData" ma:web="062d667f-82ca-42bb-a71c-fef24577d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9C97AA-BB0A-4D63-89AC-FCF2959D4E3F}">
  <ds:schemaRefs>
    <ds:schemaRef ds:uri="http://schemas.microsoft.com/sharepoint/v3/contenttype/forms"/>
  </ds:schemaRefs>
</ds:datastoreItem>
</file>

<file path=customXml/itemProps2.xml><?xml version="1.0" encoding="utf-8"?>
<ds:datastoreItem xmlns:ds="http://schemas.openxmlformats.org/officeDocument/2006/customXml" ds:itemID="{D486C166-CA91-434E-8AF3-81300D8FA1F3}">
  <ds:schemaRefs>
    <ds:schemaRef ds:uri="e47fc856-ca74-49ca-a842-ce1781fe50f8"/>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062d667f-82ca-42bb-a71c-fef24577d002"/>
  </ds:schemaRefs>
</ds:datastoreItem>
</file>

<file path=customXml/itemProps3.xml><?xml version="1.0" encoding="utf-8"?>
<ds:datastoreItem xmlns:ds="http://schemas.openxmlformats.org/officeDocument/2006/customXml" ds:itemID="{67564B91-8250-4DFA-9619-67041F7E4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7fc856-ca74-49ca-a842-ce1781fe50f8"/>
    <ds:schemaRef ds:uri="062d667f-82ca-42bb-a71c-fef24577d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38</vt:i4>
      </vt:variant>
    </vt:vector>
  </HeadingPairs>
  <TitlesOfParts>
    <vt:vector size="57" baseType="lpstr">
      <vt:lpstr>Būvniec.koptāme</vt:lpstr>
      <vt:lpstr>Kopsavilkuma apr._1-17</vt:lpstr>
      <vt:lpstr>1_Būvlauk.org. un uzturēšana</vt:lpstr>
      <vt:lpstr>2_Demontāžas darbi</vt:lpstr>
      <vt:lpstr>3_Būvkonstrukcijas</vt:lpstr>
      <vt:lpstr>4_Sienu konstrukcijas</vt:lpstr>
      <vt:lpstr>5_Jumta un pārseguma konstr.</vt:lpstr>
      <vt:lpstr>6_Aiļu aizpildījumi</vt:lpstr>
      <vt:lpstr>7_Iekšējie apdares darbi</vt:lpstr>
      <vt:lpstr>8_Ārējie apdares darbi</vt:lpstr>
      <vt:lpstr>9_EL</vt:lpstr>
      <vt:lpstr>10_AVK-V</vt:lpstr>
      <vt:lpstr>11_AVK-A</vt:lpstr>
      <vt:lpstr>12_UK</vt:lpstr>
      <vt:lpstr>13_ESS</vt:lpstr>
      <vt:lpstr>14_UATS</vt:lpstr>
      <vt:lpstr>15_ELT</vt:lpstr>
      <vt:lpstr>16_LKT</vt:lpstr>
      <vt:lpstr>17_TS-L</vt:lpstr>
      <vt:lpstr>'1_Būvlauk.org. un uzturēšana'!Print_Area</vt:lpstr>
      <vt:lpstr>'10_AVK-V'!Print_Area</vt:lpstr>
      <vt:lpstr>'11_AVK-A'!Print_Area</vt:lpstr>
      <vt:lpstr>'12_UK'!Print_Area</vt:lpstr>
      <vt:lpstr>'13_ESS'!Print_Area</vt:lpstr>
      <vt:lpstr>'14_UATS'!Print_Area</vt:lpstr>
      <vt:lpstr>'15_ELT'!Print_Area</vt:lpstr>
      <vt:lpstr>'16_LKT'!Print_Area</vt:lpstr>
      <vt:lpstr>'17_TS-L'!Print_Area</vt:lpstr>
      <vt:lpstr>'2_Demontāžas darbi'!Print_Area</vt:lpstr>
      <vt:lpstr>'3_Būvkonstrukcijas'!Print_Area</vt:lpstr>
      <vt:lpstr>'4_Sienu konstrukcijas'!Print_Area</vt:lpstr>
      <vt:lpstr>'5_Jumta un pārseguma konstr.'!Print_Area</vt:lpstr>
      <vt:lpstr>'6_Aiļu aizpildījumi'!Print_Area</vt:lpstr>
      <vt:lpstr>'7_Iekšējie apdares darbi'!Print_Area</vt:lpstr>
      <vt:lpstr>'8_Ārējie apdares darbi'!Print_Area</vt:lpstr>
      <vt:lpstr>'9_EL'!Print_Area</vt:lpstr>
      <vt:lpstr>Būvniec.koptāme!Print_Area</vt:lpstr>
      <vt:lpstr>'Kopsavilkuma apr._1-17'!Print_Area</vt:lpstr>
      <vt:lpstr>'1_Būvlauk.org. un uzturēšana'!Print_Titles</vt:lpstr>
      <vt:lpstr>'10_AVK-V'!Print_Titles</vt:lpstr>
      <vt:lpstr>'11_AVK-A'!Print_Titles</vt:lpstr>
      <vt:lpstr>'12_UK'!Print_Titles</vt:lpstr>
      <vt:lpstr>'13_ESS'!Print_Titles</vt:lpstr>
      <vt:lpstr>'14_UATS'!Print_Titles</vt:lpstr>
      <vt:lpstr>'15_ELT'!Print_Titles</vt:lpstr>
      <vt:lpstr>'16_LKT'!Print_Titles</vt:lpstr>
      <vt:lpstr>'17_TS-L'!Print_Titles</vt:lpstr>
      <vt:lpstr>'2_Demontāžas darbi'!Print_Titles</vt:lpstr>
      <vt:lpstr>'3_Būvkonstrukcijas'!Print_Titles</vt:lpstr>
      <vt:lpstr>'4_Sienu konstrukcijas'!Print_Titles</vt:lpstr>
      <vt:lpstr>'5_Jumta un pārseguma konstr.'!Print_Titles</vt:lpstr>
      <vt:lpstr>'6_Aiļu aizpildījumi'!Print_Titles</vt:lpstr>
      <vt:lpstr>'7_Iekšējie apdares darbi'!Print_Titles</vt:lpstr>
      <vt:lpstr>'8_Ārējie apdares darbi'!Print_Titles</vt:lpstr>
      <vt:lpstr>'9_EL'!Print_Titles</vt:lpstr>
      <vt:lpstr>Būvniec.koptāme!Print_Titles</vt:lpstr>
      <vt:lpstr>'Kopsavilkuma apr._1-17'!Print_Titles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2022-12-07T13:12:41Z</dcterms:created>
  <dcterms:modified xsi:type="dcterms:W3CDTF">2023-02-07T14:38:09Z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0x010100F2DCCF4E32DBD241885E8F625C7DB6D0</vt:lpwstr>
  </property>
</Properties>
</file>